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A 实验教学\教学实验室\校级重点教学实验室\"/>
    </mc:Choice>
  </mc:AlternateContent>
  <xr:revisionPtr revIDLastSave="0" documentId="13_ncr:1_{025FA26B-C441-4856-A4C8-ED3D0E0D403C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立项" sheetId="5" r:id="rId1"/>
    <sheet name="Sheet1" sheetId="1" r:id="rId2"/>
    <sheet name="答辩安排" sheetId="2" r:id="rId3"/>
    <sheet name="Sheet3" sheetId="4" r:id="rId4"/>
  </sheets>
  <definedNames>
    <definedName name="_xlnm._FilterDatabase" localSheetId="1" hidden="1">Sheet1!$A$2:$U$30</definedName>
    <definedName name="_xlnm._FilterDatabase" localSheetId="3" hidden="1">Sheet3!$A$10:$F$28</definedName>
    <definedName name="OLE_LINK1" localSheetId="1">Sheet1!$C$3</definedName>
    <definedName name="OLE_LINK6" localSheetId="1">Sheet1!$C$25</definedName>
  </definedNames>
  <calcPr calcId="191029"/>
</workbook>
</file>

<file path=xl/calcChain.xml><?xml version="1.0" encoding="utf-8"?>
<calcChain xmlns="http://schemas.openxmlformats.org/spreadsheetml/2006/main">
  <c r="Q9" i="1" l="1"/>
  <c r="Q10" i="1"/>
  <c r="Q21" i="1"/>
  <c r="Q29" i="1"/>
  <c r="Q14" i="1"/>
  <c r="Q5" i="1"/>
  <c r="Q26" i="1"/>
  <c r="Q8" i="1"/>
  <c r="Q24" i="1"/>
  <c r="Q4" i="1"/>
  <c r="Q3" i="1"/>
  <c r="Q27" i="1"/>
  <c r="Q22" i="1"/>
  <c r="Q15" i="1"/>
  <c r="Q23" i="1"/>
  <c r="Q18" i="1"/>
  <c r="Q13" i="1"/>
  <c r="Q30" i="1"/>
  <c r="Q17" i="1"/>
  <c r="Q25" i="1"/>
  <c r="Q28" i="1"/>
  <c r="Q20" i="1"/>
  <c r="Q16" i="1"/>
  <c r="Q19" i="1"/>
  <c r="Q6" i="1"/>
  <c r="Q11" i="1"/>
  <c r="Q12" i="1"/>
  <c r="Q7" i="1"/>
  <c r="T9" i="1"/>
  <c r="T10" i="1"/>
  <c r="T21" i="1"/>
  <c r="T29" i="1"/>
  <c r="T14" i="1"/>
  <c r="T5" i="1"/>
  <c r="T26" i="1"/>
  <c r="T8" i="1"/>
  <c r="T24" i="1"/>
  <c r="T4" i="1"/>
  <c r="T3" i="1"/>
  <c r="T27" i="1"/>
  <c r="T22" i="1"/>
  <c r="T15" i="1"/>
  <c r="T23" i="1"/>
  <c r="T18" i="1"/>
  <c r="T13" i="1"/>
  <c r="T30" i="1"/>
  <c r="T17" i="1"/>
  <c r="T25" i="1"/>
  <c r="T28" i="1"/>
  <c r="T20" i="1"/>
  <c r="T16" i="1"/>
  <c r="T19" i="1"/>
  <c r="T6" i="1"/>
  <c r="T11" i="1"/>
  <c r="T12" i="1"/>
  <c r="T7" i="1"/>
  <c r="S9" i="1"/>
  <c r="S10" i="1"/>
  <c r="S21" i="1"/>
  <c r="S29" i="1"/>
  <c r="S14" i="1"/>
  <c r="S5" i="1"/>
  <c r="S26" i="1"/>
  <c r="S8" i="1"/>
  <c r="S24" i="1"/>
  <c r="S4" i="1"/>
  <c r="S3" i="1"/>
  <c r="S27" i="1"/>
  <c r="S22" i="1"/>
  <c r="S15" i="1"/>
  <c r="S23" i="1"/>
  <c r="S18" i="1"/>
  <c r="S13" i="1"/>
  <c r="S30" i="1"/>
  <c r="S17" i="1"/>
  <c r="S25" i="1"/>
  <c r="S28" i="1"/>
  <c r="S20" i="1"/>
  <c r="S16" i="1"/>
  <c r="S19" i="1"/>
  <c r="S6" i="1"/>
  <c r="S11" i="1"/>
  <c r="S12" i="1"/>
  <c r="S7" i="1"/>
  <c r="O9" i="1"/>
  <c r="O10" i="1"/>
  <c r="O21" i="1"/>
  <c r="O29" i="1"/>
  <c r="O14" i="1"/>
  <c r="O5" i="1"/>
  <c r="O26" i="1"/>
  <c r="O8" i="1"/>
  <c r="O24" i="1"/>
  <c r="O4" i="1"/>
  <c r="O3" i="1"/>
  <c r="O27" i="1"/>
  <c r="O22" i="1"/>
  <c r="O15" i="1"/>
  <c r="O23" i="1"/>
  <c r="O18" i="1"/>
  <c r="O13" i="1"/>
  <c r="O30" i="1"/>
  <c r="O17" i="1"/>
  <c r="O25" i="1"/>
  <c r="O28" i="1"/>
  <c r="O20" i="1"/>
  <c r="O16" i="1"/>
  <c r="O19" i="1"/>
  <c r="O6" i="1"/>
  <c r="O11" i="1"/>
  <c r="O12" i="1"/>
  <c r="O7" i="1"/>
  <c r="M9" i="1"/>
  <c r="M10" i="1"/>
  <c r="M21" i="1"/>
  <c r="M29" i="1"/>
  <c r="M14" i="1"/>
  <c r="M5" i="1"/>
  <c r="M26" i="1"/>
  <c r="M8" i="1"/>
  <c r="M24" i="1"/>
  <c r="M4" i="1"/>
  <c r="M3" i="1"/>
  <c r="M27" i="1"/>
  <c r="M22" i="1"/>
  <c r="M15" i="1"/>
  <c r="M23" i="1"/>
  <c r="M18" i="1"/>
  <c r="M13" i="1"/>
  <c r="M30" i="1"/>
  <c r="M17" i="1"/>
  <c r="M25" i="1"/>
  <c r="M28" i="1"/>
  <c r="M20" i="1"/>
  <c r="M16" i="1"/>
  <c r="M19" i="1"/>
  <c r="M6" i="1"/>
  <c r="M11" i="1"/>
  <c r="M12" i="1"/>
  <c r="M7" i="1"/>
  <c r="K9" i="1"/>
  <c r="K10" i="1"/>
  <c r="K21" i="1"/>
  <c r="K29" i="1"/>
  <c r="K14" i="1"/>
  <c r="K5" i="1"/>
  <c r="K26" i="1"/>
  <c r="K8" i="1"/>
  <c r="K24" i="1"/>
  <c r="K4" i="1"/>
  <c r="K3" i="1"/>
  <c r="K27" i="1"/>
  <c r="K22" i="1"/>
  <c r="K15" i="1"/>
  <c r="K23" i="1"/>
  <c r="K18" i="1"/>
  <c r="K13" i="1"/>
  <c r="K30" i="1"/>
  <c r="K17" i="1"/>
  <c r="K25" i="1"/>
  <c r="K28" i="1"/>
  <c r="K20" i="1"/>
  <c r="K16" i="1"/>
  <c r="K19" i="1"/>
  <c r="K6" i="1"/>
  <c r="K11" i="1"/>
  <c r="K12" i="1"/>
  <c r="K7" i="1"/>
  <c r="U9" i="1" l="1"/>
  <c r="U30" i="1"/>
  <c r="U6" i="1"/>
  <c r="U24" i="1"/>
  <c r="U20" i="1"/>
  <c r="U15" i="1"/>
  <c r="U5" i="1"/>
  <c r="U11" i="1"/>
  <c r="U4" i="1"/>
  <c r="U13" i="1"/>
  <c r="U28" i="1"/>
  <c r="U22" i="1"/>
  <c r="U14" i="1"/>
  <c r="U29" i="1"/>
  <c r="U7" i="1"/>
  <c r="U19" i="1"/>
  <c r="U25" i="1"/>
  <c r="U18" i="1"/>
  <c r="U27" i="1"/>
  <c r="U8" i="1"/>
  <c r="U12" i="1"/>
  <c r="U16" i="1"/>
  <c r="U17" i="1"/>
  <c r="U23" i="1"/>
  <c r="U3" i="1"/>
  <c r="U26" i="1"/>
  <c r="U21" i="1"/>
  <c r="U10" i="1"/>
</calcChain>
</file>

<file path=xl/sharedStrings.xml><?xml version="1.0" encoding="utf-8"?>
<sst xmlns="http://schemas.openxmlformats.org/spreadsheetml/2006/main" count="307" uniqueCount="134">
  <si>
    <t>2025-2026年度南京航空航天大学校级重点教学实验室评审表</t>
  </si>
  <si>
    <t>序号</t>
  </si>
  <si>
    <t>学院</t>
  </si>
  <si>
    <t>实验室</t>
  </si>
  <si>
    <t>负责人</t>
  </si>
  <si>
    <t>类型</t>
  </si>
  <si>
    <t>成立时间</t>
  </si>
  <si>
    <t>面积</t>
  </si>
  <si>
    <t>本科实验人时数</t>
  </si>
  <si>
    <t>开设实验项目数</t>
  </si>
  <si>
    <t>01</t>
  </si>
  <si>
    <t>飞行器设计技术实验室</t>
  </si>
  <si>
    <t>朱程香</t>
  </si>
  <si>
    <t>专业实验室</t>
  </si>
  <si>
    <t>空气动力学实验室</t>
  </si>
  <si>
    <t>顾蕴松</t>
  </si>
  <si>
    <t>力学教学实验中心</t>
  </si>
  <si>
    <t>张剑、李训涛</t>
  </si>
  <si>
    <t>基础实验室</t>
  </si>
  <si>
    <t>2万</t>
  </si>
  <si>
    <t>02</t>
  </si>
  <si>
    <t>推进系统结构强度与振动实验室</t>
  </si>
  <si>
    <t>陈茉莉</t>
  </si>
  <si>
    <t>推进系统性能与气动力学实验室</t>
  </si>
  <si>
    <t>葛建辉</t>
  </si>
  <si>
    <t>系统控制与仿真实验室</t>
  </si>
  <si>
    <t>徐建国</t>
  </si>
  <si>
    <t>03</t>
  </si>
  <si>
    <t>电气工程专业教学实验室</t>
  </si>
  <si>
    <t>陈杰</t>
  </si>
  <si>
    <t>生物医学工程实验室</t>
  </si>
  <si>
    <t>赵健</t>
  </si>
  <si>
    <t>自动控制实验室</t>
  </si>
  <si>
    <t>王新华</t>
  </si>
  <si>
    <t>04</t>
  </si>
  <si>
    <t>通信原理实验室</t>
  </si>
  <si>
    <t>05</t>
  </si>
  <si>
    <t>航空宇航制造实验室</t>
  </si>
  <si>
    <t>郭宇</t>
  </si>
  <si>
    <t>机械电子工程实验室</t>
  </si>
  <si>
    <t>陈柏</t>
  </si>
  <si>
    <t>06</t>
  </si>
  <si>
    <t>金相实验室</t>
  </si>
  <si>
    <t>李斌斌</t>
  </si>
  <si>
    <t>物理化学实验室</t>
  </si>
  <si>
    <t>周莉</t>
  </si>
  <si>
    <t>07</t>
  </si>
  <si>
    <t>民航信息与控制实验室</t>
  </si>
  <si>
    <t>吴红兰</t>
  </si>
  <si>
    <t>09</t>
  </si>
  <si>
    <t>经济与管理实验中心工业工程实验室</t>
  </si>
  <si>
    <t>谢乃明</t>
  </si>
  <si>
    <t>经济与管理实验中心云桌面实验室</t>
  </si>
  <si>
    <t>沈洋</t>
  </si>
  <si>
    <t>5.7万</t>
  </si>
  <si>
    <t>11</t>
  </si>
  <si>
    <t>灯光实验室</t>
  </si>
  <si>
    <t>朱琰</t>
  </si>
  <si>
    <t>15</t>
  </si>
  <si>
    <t>工程光学实验室</t>
  </si>
  <si>
    <t>叶伟松</t>
  </si>
  <si>
    <t>航天器总体设计实践实验室</t>
  </si>
  <si>
    <t>翁程琳</t>
  </si>
  <si>
    <t>16</t>
  </si>
  <si>
    <t>计算机学院天目湖校区实验教学中心</t>
  </si>
  <si>
    <t>李鑫</t>
  </si>
  <si>
    <t>信息安全实验室</t>
  </si>
  <si>
    <t>赵蕴龙</t>
  </si>
  <si>
    <t>21</t>
  </si>
  <si>
    <t>物理实验中心光学实验室</t>
  </si>
  <si>
    <t>董大兴</t>
  </si>
  <si>
    <t>应用物理实验室</t>
  </si>
  <si>
    <t>王吉明</t>
  </si>
  <si>
    <t>22</t>
  </si>
  <si>
    <t>微电子专业实验室</t>
  </si>
  <si>
    <t>刘伟强</t>
  </si>
  <si>
    <t>公实</t>
  </si>
  <si>
    <t>电子技术基础教学实验室</t>
  </si>
  <si>
    <t>黄晓晴</t>
  </si>
  <si>
    <t>12万</t>
  </si>
  <si>
    <t>飞达未来融合创新实验室</t>
  </si>
  <si>
    <t>徐锋、葛亚楠</t>
  </si>
  <si>
    <t>30万</t>
  </si>
  <si>
    <t>计算教学基础教学与实验中心计算中心</t>
  </si>
  <si>
    <t>王立松，朱敏</t>
  </si>
  <si>
    <t>80余万</t>
  </si>
  <si>
    <t>100余个</t>
  </si>
  <si>
    <t>评分
(吴涓)</t>
    <phoneticPr fontId="7" type="noConversion"/>
  </si>
  <si>
    <t>评分
(陆鸿飞)</t>
    <phoneticPr fontId="7" type="noConversion"/>
  </si>
  <si>
    <t>评分
(周云)</t>
    <phoneticPr fontId="7" type="noConversion"/>
  </si>
  <si>
    <t>评分
(张军)</t>
    <phoneticPr fontId="7" type="noConversion"/>
  </si>
  <si>
    <t>排名</t>
    <phoneticPr fontId="7" type="noConversion"/>
  </si>
  <si>
    <t>平均分</t>
    <phoneticPr fontId="7" type="noConversion"/>
  </si>
  <si>
    <t>评分
(姜琪)</t>
    <phoneticPr fontId="7" type="noConversion"/>
  </si>
  <si>
    <t>答辩顺序</t>
    <phoneticPr fontId="16" type="noConversion"/>
  </si>
  <si>
    <t>学院</t>
    <phoneticPr fontId="16" type="noConversion"/>
  </si>
  <si>
    <t>名称</t>
    <phoneticPr fontId="16" type="noConversion"/>
  </si>
  <si>
    <t>答辩人</t>
    <phoneticPr fontId="16" type="noConversion"/>
  </si>
  <si>
    <t>预计评审开始时间</t>
    <phoneticPr fontId="7" type="noConversion"/>
  </si>
  <si>
    <r>
      <rPr>
        <b/>
        <sz val="12"/>
        <color rgb="FFC00000"/>
        <rFont val="仿宋"/>
        <family val="3"/>
        <charset val="134"/>
      </rPr>
      <t>评审时间</t>
    </r>
    <r>
      <rPr>
        <sz val="12"/>
        <color theme="1"/>
        <rFont val="仿宋"/>
        <family val="3"/>
        <charset val="134"/>
      </rPr>
      <t xml:space="preserve">：2025.5.7(周三)上午8:30     </t>
    </r>
    <r>
      <rPr>
        <b/>
        <sz val="12"/>
        <color rgb="FFC00000"/>
        <rFont val="仿宋"/>
        <family val="3"/>
        <charset val="134"/>
      </rPr>
      <t>评审地点</t>
    </r>
    <r>
      <rPr>
        <sz val="12"/>
        <color theme="1"/>
        <rFont val="仿宋"/>
        <family val="3"/>
        <charset val="134"/>
      </rPr>
      <t>：本部综合楼420会议室</t>
    </r>
    <phoneticPr fontId="7" type="noConversion"/>
  </si>
  <si>
    <t>葛亚楠</t>
    <phoneticPr fontId="7" type="noConversion"/>
  </si>
  <si>
    <t>华博宇、林志鹏</t>
    <phoneticPr fontId="7" type="noConversion"/>
  </si>
  <si>
    <t>华博宇</t>
    <phoneticPr fontId="7" type="noConversion"/>
  </si>
  <si>
    <t>教学能力</t>
  </si>
  <si>
    <t>资源投入</t>
  </si>
  <si>
    <t>成果产出</t>
  </si>
  <si>
    <t>特色与创新</t>
  </si>
  <si>
    <t>管理机制</t>
  </si>
  <si>
    <t>序号</t>
    <phoneticPr fontId="16" type="noConversion"/>
  </si>
  <si>
    <t>指标</t>
  </si>
  <si>
    <t>权重</t>
  </si>
  <si>
    <t>具体内容</t>
  </si>
  <si>
    <t>运行经费投入、设备更新率、校企合作资源等。</t>
  </si>
  <si>
    <t>学生竞赛获奖、实验课程建设、实验教材开发、教学改革等。</t>
  </si>
  <si>
    <t>独特的教学模式、在实验室建设方面典型做法和创新探索，具有示范效应。</t>
  </si>
  <si>
    <t>安全制度、准入与培训记录、设备管理、绩效评估、信息化管理水平（如预约系统）等。</t>
  </si>
  <si>
    <t>评审指标：</t>
    <phoneticPr fontId="7" type="noConversion"/>
  </si>
  <si>
    <t>函评排名</t>
    <phoneticPr fontId="16" type="noConversion"/>
  </si>
  <si>
    <t>签名：</t>
    <phoneticPr fontId="7" type="noConversion"/>
  </si>
  <si>
    <r>
      <rPr>
        <b/>
        <sz val="12"/>
        <color rgb="FFC00000"/>
        <rFont val="FangSong"/>
        <family val="3"/>
        <charset val="134"/>
      </rPr>
      <t>答辩要求</t>
    </r>
    <r>
      <rPr>
        <sz val="12"/>
        <color theme="1"/>
        <rFont val="FangSong"/>
        <family val="3"/>
        <charset val="134"/>
      </rPr>
      <t>：请自行打印</t>
    </r>
    <r>
      <rPr>
        <b/>
        <sz val="12"/>
        <color theme="1"/>
        <rFont val="FangSong"/>
        <family val="3"/>
        <charset val="134"/>
      </rPr>
      <t>5份</t>
    </r>
    <r>
      <rPr>
        <sz val="12"/>
        <color theme="1"/>
        <rFont val="FangSong"/>
        <family val="3"/>
        <charset val="134"/>
      </rPr>
      <t>申报书（无需打印支撑材料），根据评审时间提前</t>
    </r>
    <r>
      <rPr>
        <b/>
        <sz val="12"/>
        <color theme="1"/>
        <rFont val="FangSong"/>
        <family val="3"/>
        <charset val="134"/>
      </rPr>
      <t>15min</t>
    </r>
    <r>
      <rPr>
        <sz val="12"/>
        <color theme="1"/>
        <rFont val="FangSong"/>
        <family val="3"/>
        <charset val="134"/>
      </rPr>
      <t>左右到达会场，准备</t>
    </r>
    <r>
      <rPr>
        <b/>
        <sz val="12"/>
        <color theme="1"/>
        <rFont val="FangSong"/>
        <family val="3"/>
        <charset val="134"/>
      </rPr>
      <t>5分钟</t>
    </r>
    <r>
      <rPr>
        <sz val="12"/>
        <color theme="1"/>
        <rFont val="FangSong"/>
        <family val="3"/>
        <charset val="134"/>
      </rPr>
      <t>以内汇报PPT，现场提问时间</t>
    </r>
    <r>
      <rPr>
        <b/>
        <sz val="12"/>
        <color theme="1"/>
        <rFont val="FangSong"/>
        <family val="3"/>
        <charset val="134"/>
      </rPr>
      <t>5分钟</t>
    </r>
    <r>
      <rPr>
        <sz val="12"/>
        <color theme="1"/>
        <rFont val="FangSong"/>
        <family val="3"/>
        <charset val="134"/>
      </rPr>
      <t>。答辩现场将设置倒计时器，提供平板电脑供专家审阅支撑材料。</t>
    </r>
    <phoneticPr fontId="7" type="noConversion"/>
  </si>
  <si>
    <t>承担实验教学任务、创新性实验项目、虚拟仿真资源建设、学生竞赛、创新实践、毕设指导、实验室开放、教学团队建设等。</t>
    <phoneticPr fontId="7" type="noConversion"/>
  </si>
  <si>
    <t>是否立项</t>
    <phoneticPr fontId="7" type="noConversion"/>
  </si>
  <si>
    <t>2025-2026年度校级重点教学实验室答辩评审</t>
    <phoneticPr fontId="7" type="noConversion"/>
  </si>
  <si>
    <t>负责人</t>
    <phoneticPr fontId="16" type="noConversion"/>
  </si>
  <si>
    <t>航空学院</t>
    <phoneticPr fontId="7" type="noConversion"/>
  </si>
  <si>
    <t>自动化学院</t>
    <phoneticPr fontId="7" type="noConversion"/>
  </si>
  <si>
    <t>机电学院</t>
    <phoneticPr fontId="7" type="noConversion"/>
  </si>
  <si>
    <t>民航学院</t>
    <phoneticPr fontId="7" type="noConversion"/>
  </si>
  <si>
    <t>经济与管理学院</t>
    <phoneticPr fontId="7" type="noConversion"/>
  </si>
  <si>
    <t>航天学院</t>
    <phoneticPr fontId="7" type="noConversion"/>
  </si>
  <si>
    <t>物理学院</t>
    <phoneticPr fontId="7" type="noConversion"/>
  </si>
  <si>
    <t>集成电路学院</t>
    <phoneticPr fontId="7" type="noConversion"/>
  </si>
  <si>
    <t>公共实验教学部</t>
    <phoneticPr fontId="7" type="noConversion"/>
  </si>
  <si>
    <t>2025-2026年度校级重点教学实验室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</si>
</sst>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6"/>
      <color theme="1"/>
      <name val="FangSong"/>
      <family val="3"/>
      <charset val="134"/>
    </font>
    <font>
      <b/>
      <sz val="14"/>
      <color theme="1"/>
      <name val="FangSong"/>
      <family val="3"/>
      <charset val="134"/>
    </font>
    <font>
      <sz val="12"/>
      <color theme="1"/>
      <name val="FangSong"/>
      <family val="3"/>
      <charset val="134"/>
    </font>
    <font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14"/>
      <name val="FangSong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rgb="FFC00000"/>
      <name val="仿宋"/>
      <family val="3"/>
      <charset val="134"/>
    </font>
    <font>
      <b/>
      <sz val="12"/>
      <color rgb="FFC00000"/>
      <name val="FangSong"/>
      <family val="3"/>
      <charset val="134"/>
    </font>
    <font>
      <b/>
      <sz val="12"/>
      <color theme="1"/>
      <name val="FangSong"/>
      <family val="3"/>
      <charset val="134"/>
    </font>
    <font>
      <b/>
      <sz val="11"/>
      <color theme="1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FangSong"/>
      <family val="3"/>
      <charset val="134"/>
    </font>
    <font>
      <b/>
      <sz val="18"/>
      <color theme="1"/>
      <name val="FangSong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FangSong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2" borderId="2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8" fillId="4" borderId="2" xfId="0" applyFont="1" applyFill="1" applyBorder="1"/>
    <xf numFmtId="0" fontId="5" fillId="5" borderId="2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/>
    </xf>
    <xf numFmtId="0" fontId="2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8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2" fillId="0" borderId="0" xfId="0" applyFont="1" applyFill="1"/>
    <xf numFmtId="0" fontId="15" fillId="6" borderId="2" xfId="0" applyFont="1" applyFill="1" applyBorder="1" applyAlignment="1">
      <alignment horizontal="center" vertical="center" wrapText="1" shrinkToFit="1"/>
    </xf>
    <xf numFmtId="0" fontId="15" fillId="6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20" fontId="1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17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0" xfId="0" applyFill="1"/>
    <xf numFmtId="0" fontId="0" fillId="0" borderId="0" xfId="0" applyFill="1"/>
    <xf numFmtId="0" fontId="3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fgColor rgb="FFFFF2C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EFB05-C64F-490F-AB1E-0E1156BADDD6}">
  <dimension ref="A1:D12"/>
  <sheetViews>
    <sheetView tabSelected="1" view="pageLayout" zoomScaleNormal="100" workbookViewId="0">
      <selection activeCell="C10" sqref="C10"/>
    </sheetView>
  </sheetViews>
  <sheetFormatPr defaultRowHeight="14.25" x14ac:dyDescent="0.2"/>
  <cols>
    <col min="1" max="1" width="8.125" customWidth="1"/>
    <col min="2" max="2" width="22.375" customWidth="1"/>
    <col min="3" max="3" width="42.75" customWidth="1"/>
    <col min="4" max="4" width="12.375" customWidth="1"/>
  </cols>
  <sheetData>
    <row r="1" spans="1:4" ht="45" customHeight="1" x14ac:dyDescent="0.2">
      <c r="A1" s="78" t="s">
        <v>133</v>
      </c>
      <c r="B1" s="78"/>
      <c r="C1" s="78"/>
      <c r="D1" s="78"/>
    </row>
    <row r="2" spans="1:4" ht="35.25" customHeight="1" x14ac:dyDescent="0.2">
      <c r="A2" s="74" t="s">
        <v>108</v>
      </c>
      <c r="B2" s="74" t="s">
        <v>95</v>
      </c>
      <c r="C2" s="74" t="s">
        <v>96</v>
      </c>
      <c r="D2" s="74" t="s">
        <v>123</v>
      </c>
    </row>
    <row r="3" spans="1:4" s="67" customFormat="1" ht="35.25" customHeight="1" x14ac:dyDescent="0.2">
      <c r="A3" s="75">
        <v>1</v>
      </c>
      <c r="B3" s="76" t="s">
        <v>124</v>
      </c>
      <c r="C3" s="77" t="s">
        <v>14</v>
      </c>
      <c r="D3" s="77" t="s">
        <v>15</v>
      </c>
    </row>
    <row r="4" spans="1:4" s="67" customFormat="1" ht="35.25" customHeight="1" x14ac:dyDescent="0.2">
      <c r="A4" s="75">
        <v>2</v>
      </c>
      <c r="B4" s="76" t="s">
        <v>125</v>
      </c>
      <c r="C4" s="77" t="s">
        <v>32</v>
      </c>
      <c r="D4" s="77" t="s">
        <v>33</v>
      </c>
    </row>
    <row r="5" spans="1:4" s="67" customFormat="1" ht="35.25" customHeight="1" x14ac:dyDescent="0.2">
      <c r="A5" s="75">
        <v>3</v>
      </c>
      <c r="B5" s="76" t="s">
        <v>125</v>
      </c>
      <c r="C5" s="77" t="s">
        <v>28</v>
      </c>
      <c r="D5" s="77" t="s">
        <v>29</v>
      </c>
    </row>
    <row r="6" spans="1:4" s="67" customFormat="1" ht="35.25" customHeight="1" x14ac:dyDescent="0.2">
      <c r="A6" s="75">
        <v>4</v>
      </c>
      <c r="B6" s="76" t="s">
        <v>126</v>
      </c>
      <c r="C6" s="77" t="s">
        <v>39</v>
      </c>
      <c r="D6" s="77" t="s">
        <v>40</v>
      </c>
    </row>
    <row r="7" spans="1:4" s="67" customFormat="1" ht="35.25" customHeight="1" x14ac:dyDescent="0.2">
      <c r="A7" s="75">
        <v>5</v>
      </c>
      <c r="B7" s="76" t="s">
        <v>127</v>
      </c>
      <c r="C7" s="77" t="s">
        <v>47</v>
      </c>
      <c r="D7" s="77" t="s">
        <v>48</v>
      </c>
    </row>
    <row r="8" spans="1:4" s="67" customFormat="1" ht="35.25" customHeight="1" x14ac:dyDescent="0.2">
      <c r="A8" s="75">
        <v>6</v>
      </c>
      <c r="B8" s="76" t="s">
        <v>128</v>
      </c>
      <c r="C8" s="77" t="s">
        <v>52</v>
      </c>
      <c r="D8" s="77" t="s">
        <v>53</v>
      </c>
    </row>
    <row r="9" spans="1:4" s="67" customFormat="1" ht="35.25" customHeight="1" x14ac:dyDescent="0.2">
      <c r="A9" s="75">
        <v>7</v>
      </c>
      <c r="B9" s="76" t="s">
        <v>129</v>
      </c>
      <c r="C9" s="77" t="s">
        <v>61</v>
      </c>
      <c r="D9" s="77" t="s">
        <v>62</v>
      </c>
    </row>
    <row r="10" spans="1:4" s="67" customFormat="1" ht="35.25" customHeight="1" x14ac:dyDescent="0.2">
      <c r="A10" s="75">
        <v>8</v>
      </c>
      <c r="B10" s="76" t="s">
        <v>130</v>
      </c>
      <c r="C10" s="77" t="s">
        <v>71</v>
      </c>
      <c r="D10" s="77" t="s">
        <v>72</v>
      </c>
    </row>
    <row r="11" spans="1:4" s="67" customFormat="1" ht="35.25" customHeight="1" x14ac:dyDescent="0.2">
      <c r="A11" s="75">
        <v>9</v>
      </c>
      <c r="B11" s="76" t="s">
        <v>131</v>
      </c>
      <c r="C11" s="77" t="s">
        <v>74</v>
      </c>
      <c r="D11" s="77" t="s">
        <v>75</v>
      </c>
    </row>
    <row r="12" spans="1:4" s="67" customFormat="1" ht="35.25" customHeight="1" x14ac:dyDescent="0.2">
      <c r="A12" s="75">
        <v>10</v>
      </c>
      <c r="B12" s="76" t="s">
        <v>132</v>
      </c>
      <c r="C12" s="77" t="s">
        <v>77</v>
      </c>
      <c r="D12" s="77" t="s">
        <v>78</v>
      </c>
    </row>
  </sheetData>
  <mergeCells count="1">
    <mergeCell ref="A1:D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view="pageLayout" zoomScaleNormal="100" workbookViewId="0">
      <selection activeCell="C17" sqref="C17"/>
    </sheetView>
  </sheetViews>
  <sheetFormatPr defaultColWidth="9" defaultRowHeight="14.25" x14ac:dyDescent="0.2"/>
  <cols>
    <col min="1" max="1" width="6.5" customWidth="1"/>
    <col min="2" max="2" width="6.625" style="3" customWidth="1"/>
    <col min="3" max="3" width="28.25" customWidth="1"/>
    <col min="4" max="4" width="15.75" customWidth="1"/>
    <col min="5" max="5" width="11.625" customWidth="1"/>
    <col min="6" max="6" width="7" customWidth="1"/>
    <col min="7" max="7" width="9.875" customWidth="1"/>
    <col min="8" max="8" width="12.25" customWidth="1"/>
    <col min="9" max="9" width="12.5" style="4" customWidth="1"/>
    <col min="10" max="10" width="10.875" hidden="1" customWidth="1"/>
    <col min="11" max="11" width="5.625" hidden="1" customWidth="1"/>
    <col min="12" max="12" width="12.625" hidden="1" customWidth="1"/>
    <col min="13" max="13" width="5.125" hidden="1" customWidth="1"/>
    <col min="14" max="14" width="10.875" hidden="1" customWidth="1"/>
    <col min="15" max="15" width="5.875" hidden="1" customWidth="1"/>
    <col min="16" max="16" width="10" hidden="1" customWidth="1"/>
    <col min="17" max="17" width="5.875" hidden="1" customWidth="1"/>
    <col min="18" max="18" width="10.875" hidden="1" customWidth="1"/>
    <col min="19" max="19" width="6.375" hidden="1" customWidth="1"/>
    <col min="20" max="20" width="8.875" customWidth="1"/>
  </cols>
  <sheetData>
    <row r="1" spans="1:21" ht="3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0"/>
    </row>
    <row r="2" spans="1:21" s="1" customFormat="1" ht="40.5" customHeight="1" x14ac:dyDescent="0.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13" t="s">
        <v>87</v>
      </c>
      <c r="K2" s="21"/>
      <c r="L2" s="13" t="s">
        <v>88</v>
      </c>
      <c r="M2" s="21"/>
      <c r="N2" s="16" t="s">
        <v>89</v>
      </c>
      <c r="O2" s="21"/>
      <c r="P2" s="16" t="s">
        <v>93</v>
      </c>
      <c r="Q2" s="21"/>
      <c r="R2" s="18" t="s">
        <v>90</v>
      </c>
      <c r="S2" s="29"/>
      <c r="T2" s="7" t="s">
        <v>92</v>
      </c>
      <c r="U2" s="7" t="s">
        <v>91</v>
      </c>
    </row>
    <row r="3" spans="1:21" s="2" customFormat="1" ht="15.75" x14ac:dyDescent="0.25">
      <c r="A3" s="24">
        <v>12</v>
      </c>
      <c r="B3" s="25" t="s">
        <v>36</v>
      </c>
      <c r="C3" s="26" t="s">
        <v>39</v>
      </c>
      <c r="D3" s="26" t="s">
        <v>40</v>
      </c>
      <c r="E3" s="26" t="s">
        <v>13</v>
      </c>
      <c r="F3" s="26">
        <v>1952</v>
      </c>
      <c r="G3" s="26">
        <v>1148.4000000000001</v>
      </c>
      <c r="H3" s="26">
        <v>46078</v>
      </c>
      <c r="I3" s="27">
        <v>68</v>
      </c>
      <c r="J3" s="15">
        <v>88</v>
      </c>
      <c r="K3" s="22">
        <f t="shared" ref="K3:K30" si="0">RANK(J3,J$3:J$30)</f>
        <v>2</v>
      </c>
      <c r="L3" s="15">
        <v>90</v>
      </c>
      <c r="M3" s="22">
        <f t="shared" ref="M3:M30" si="1">RANK(L3,L$3:L$30)</f>
        <v>1</v>
      </c>
      <c r="N3" s="17">
        <v>89</v>
      </c>
      <c r="O3" s="23">
        <f t="shared" ref="O3:O30" si="2">RANK(N3,N$3:N$30)</f>
        <v>5</v>
      </c>
      <c r="P3" s="17">
        <v>97</v>
      </c>
      <c r="Q3" s="23">
        <f t="shared" ref="Q3:Q30" si="3">RANK(P3,P$3:P$30)</f>
        <v>1</v>
      </c>
      <c r="R3" s="19">
        <v>91</v>
      </c>
      <c r="S3" s="30">
        <f t="shared" ref="S3:S30" si="4">RANK(R3,R$3:R$30)</f>
        <v>8</v>
      </c>
      <c r="T3" s="31">
        <f t="shared" ref="T3:T30" si="5">AVERAGE(J3,L3,N3,P3,R3)</f>
        <v>91</v>
      </c>
      <c r="U3" s="31">
        <f t="shared" ref="U3:U30" si="6">RANK(T3,T$3:T$30)</f>
        <v>1</v>
      </c>
    </row>
    <row r="4" spans="1:21" s="2" customFormat="1" ht="15.75" x14ac:dyDescent="0.25">
      <c r="A4" s="24">
        <v>11</v>
      </c>
      <c r="B4" s="25" t="s">
        <v>36</v>
      </c>
      <c r="C4" s="26" t="s">
        <v>37</v>
      </c>
      <c r="D4" s="26" t="s">
        <v>38</v>
      </c>
      <c r="E4" s="26" t="s">
        <v>13</v>
      </c>
      <c r="F4" s="26">
        <v>1952</v>
      </c>
      <c r="G4" s="26">
        <v>2100</v>
      </c>
      <c r="H4" s="26">
        <v>3500</v>
      </c>
      <c r="I4" s="27">
        <v>56</v>
      </c>
      <c r="J4" s="15">
        <v>90</v>
      </c>
      <c r="K4" s="22">
        <f t="shared" si="0"/>
        <v>1</v>
      </c>
      <c r="L4" s="15">
        <v>84</v>
      </c>
      <c r="M4" s="22">
        <f t="shared" si="1"/>
        <v>18</v>
      </c>
      <c r="N4" s="17">
        <v>92</v>
      </c>
      <c r="O4" s="23">
        <f t="shared" si="2"/>
        <v>2</v>
      </c>
      <c r="P4" s="17">
        <v>93</v>
      </c>
      <c r="Q4" s="23">
        <f t="shared" si="3"/>
        <v>7</v>
      </c>
      <c r="R4" s="19">
        <v>93</v>
      </c>
      <c r="S4" s="30">
        <f t="shared" si="4"/>
        <v>2</v>
      </c>
      <c r="T4" s="31">
        <f t="shared" si="5"/>
        <v>90.4</v>
      </c>
      <c r="U4" s="31">
        <f t="shared" si="6"/>
        <v>2</v>
      </c>
    </row>
    <row r="5" spans="1:21" s="2" customFormat="1" ht="15.75" x14ac:dyDescent="0.25">
      <c r="A5" s="24">
        <v>7</v>
      </c>
      <c r="B5" s="25" t="s">
        <v>27</v>
      </c>
      <c r="C5" s="26" t="s">
        <v>28</v>
      </c>
      <c r="D5" s="26" t="s">
        <v>29</v>
      </c>
      <c r="E5" s="26" t="s">
        <v>13</v>
      </c>
      <c r="F5" s="26">
        <v>1965</v>
      </c>
      <c r="G5" s="26">
        <v>988</v>
      </c>
      <c r="H5" s="28">
        <v>5200</v>
      </c>
      <c r="I5" s="27">
        <v>25</v>
      </c>
      <c r="J5" s="15">
        <v>78</v>
      </c>
      <c r="K5" s="22">
        <f t="shared" si="0"/>
        <v>11</v>
      </c>
      <c r="L5" s="15">
        <v>89</v>
      </c>
      <c r="M5" s="22">
        <f t="shared" si="1"/>
        <v>3</v>
      </c>
      <c r="N5" s="17">
        <v>95</v>
      </c>
      <c r="O5" s="23">
        <f t="shared" si="2"/>
        <v>1</v>
      </c>
      <c r="P5" s="17">
        <v>93</v>
      </c>
      <c r="Q5" s="23">
        <f t="shared" si="3"/>
        <v>7</v>
      </c>
      <c r="R5" s="19">
        <v>93</v>
      </c>
      <c r="S5" s="30">
        <f t="shared" si="4"/>
        <v>2</v>
      </c>
      <c r="T5" s="31">
        <f t="shared" si="5"/>
        <v>89.6</v>
      </c>
      <c r="U5" s="31">
        <f t="shared" si="6"/>
        <v>3</v>
      </c>
    </row>
    <row r="6" spans="1:21" s="2" customFormat="1" ht="15.75" x14ac:dyDescent="0.25">
      <c r="A6" s="24">
        <v>26</v>
      </c>
      <c r="B6" s="25" t="s">
        <v>76</v>
      </c>
      <c r="C6" s="26" t="s">
        <v>77</v>
      </c>
      <c r="D6" s="26" t="s">
        <v>78</v>
      </c>
      <c r="E6" s="26" t="s">
        <v>18</v>
      </c>
      <c r="F6" s="26">
        <v>2000</v>
      </c>
      <c r="G6" s="26">
        <v>2850</v>
      </c>
      <c r="H6" s="28" t="s">
        <v>79</v>
      </c>
      <c r="I6" s="27">
        <v>100</v>
      </c>
      <c r="J6" s="15">
        <v>88</v>
      </c>
      <c r="K6" s="22">
        <f t="shared" si="0"/>
        <v>2</v>
      </c>
      <c r="L6" s="15">
        <v>89</v>
      </c>
      <c r="M6" s="22">
        <f t="shared" si="1"/>
        <v>3</v>
      </c>
      <c r="N6" s="17">
        <v>86</v>
      </c>
      <c r="O6" s="23">
        <f t="shared" si="2"/>
        <v>9</v>
      </c>
      <c r="P6" s="17">
        <v>93</v>
      </c>
      <c r="Q6" s="23">
        <f t="shared" si="3"/>
        <v>7</v>
      </c>
      <c r="R6" s="19">
        <v>92</v>
      </c>
      <c r="S6" s="30">
        <f t="shared" si="4"/>
        <v>5</v>
      </c>
      <c r="T6" s="31">
        <f t="shared" si="5"/>
        <v>89.6</v>
      </c>
      <c r="U6" s="31">
        <f t="shared" si="6"/>
        <v>3</v>
      </c>
    </row>
    <row r="7" spans="1:21" s="2" customFormat="1" ht="15.75" x14ac:dyDescent="0.25">
      <c r="A7" s="24">
        <v>1</v>
      </c>
      <c r="B7" s="25" t="s">
        <v>10</v>
      </c>
      <c r="C7" s="26" t="s">
        <v>11</v>
      </c>
      <c r="D7" s="26" t="s">
        <v>12</v>
      </c>
      <c r="E7" s="26" t="s">
        <v>13</v>
      </c>
      <c r="F7" s="26">
        <v>1980</v>
      </c>
      <c r="G7" s="26">
        <v>2261</v>
      </c>
      <c r="H7" s="26">
        <v>12912</v>
      </c>
      <c r="I7" s="27">
        <v>8</v>
      </c>
      <c r="J7" s="15">
        <v>75</v>
      </c>
      <c r="K7" s="22">
        <f t="shared" si="0"/>
        <v>15</v>
      </c>
      <c r="L7" s="15">
        <v>88</v>
      </c>
      <c r="M7" s="22">
        <f t="shared" si="1"/>
        <v>5</v>
      </c>
      <c r="N7" s="17">
        <v>92</v>
      </c>
      <c r="O7" s="23">
        <f t="shared" si="2"/>
        <v>2</v>
      </c>
      <c r="P7" s="17">
        <v>93</v>
      </c>
      <c r="Q7" s="23">
        <f t="shared" si="3"/>
        <v>7</v>
      </c>
      <c r="R7" s="19">
        <v>94</v>
      </c>
      <c r="S7" s="30">
        <f t="shared" si="4"/>
        <v>1</v>
      </c>
      <c r="T7" s="31">
        <f t="shared" si="5"/>
        <v>88.4</v>
      </c>
      <c r="U7" s="31">
        <f t="shared" si="6"/>
        <v>5</v>
      </c>
    </row>
    <row r="8" spans="1:21" s="2" customFormat="1" ht="15.75" x14ac:dyDescent="0.25">
      <c r="A8" s="24">
        <v>9</v>
      </c>
      <c r="B8" s="25" t="s">
        <v>27</v>
      </c>
      <c r="C8" s="26" t="s">
        <v>32</v>
      </c>
      <c r="D8" s="26" t="s">
        <v>33</v>
      </c>
      <c r="E8" s="26" t="s">
        <v>13</v>
      </c>
      <c r="F8" s="26">
        <v>1980</v>
      </c>
      <c r="G8" s="26">
        <v>423.18</v>
      </c>
      <c r="H8" s="28">
        <v>19680</v>
      </c>
      <c r="I8" s="27">
        <v>51</v>
      </c>
      <c r="J8" s="15">
        <v>82</v>
      </c>
      <c r="K8" s="22">
        <f t="shared" si="0"/>
        <v>8</v>
      </c>
      <c r="L8" s="15">
        <v>86</v>
      </c>
      <c r="M8" s="22">
        <f t="shared" si="1"/>
        <v>10</v>
      </c>
      <c r="N8" s="17">
        <v>84</v>
      </c>
      <c r="O8" s="23">
        <f t="shared" si="2"/>
        <v>10</v>
      </c>
      <c r="P8" s="17">
        <v>96</v>
      </c>
      <c r="Q8" s="23">
        <f t="shared" si="3"/>
        <v>2</v>
      </c>
      <c r="R8" s="19">
        <v>90</v>
      </c>
      <c r="S8" s="30">
        <f t="shared" si="4"/>
        <v>11</v>
      </c>
      <c r="T8" s="31">
        <f t="shared" si="5"/>
        <v>87.6</v>
      </c>
      <c r="U8" s="31">
        <f t="shared" si="6"/>
        <v>6</v>
      </c>
    </row>
    <row r="9" spans="1:21" s="2" customFormat="1" ht="15.75" x14ac:dyDescent="0.25">
      <c r="A9" s="24">
        <v>2</v>
      </c>
      <c r="B9" s="25" t="s">
        <v>10</v>
      </c>
      <c r="C9" s="26" t="s">
        <v>14</v>
      </c>
      <c r="D9" s="26" t="s">
        <v>15</v>
      </c>
      <c r="E9" s="26" t="s">
        <v>13</v>
      </c>
      <c r="F9" s="26">
        <v>1982</v>
      </c>
      <c r="G9" s="26">
        <v>800</v>
      </c>
      <c r="H9" s="26">
        <v>5084</v>
      </c>
      <c r="I9" s="27">
        <v>18</v>
      </c>
      <c r="J9" s="15">
        <v>85</v>
      </c>
      <c r="K9" s="22">
        <f t="shared" si="0"/>
        <v>6</v>
      </c>
      <c r="L9" s="15">
        <v>82</v>
      </c>
      <c r="M9" s="22">
        <f t="shared" si="1"/>
        <v>21</v>
      </c>
      <c r="N9" s="17">
        <v>90</v>
      </c>
      <c r="O9" s="23">
        <f t="shared" si="2"/>
        <v>4</v>
      </c>
      <c r="P9" s="17">
        <v>91</v>
      </c>
      <c r="Q9" s="23">
        <f t="shared" si="3"/>
        <v>18</v>
      </c>
      <c r="R9" s="19">
        <v>88</v>
      </c>
      <c r="S9" s="30">
        <f t="shared" si="4"/>
        <v>16</v>
      </c>
      <c r="T9" s="31">
        <f t="shared" si="5"/>
        <v>87.2</v>
      </c>
      <c r="U9" s="31">
        <f t="shared" si="6"/>
        <v>7</v>
      </c>
    </row>
    <row r="10" spans="1:21" s="40" customFormat="1" ht="15.75" x14ac:dyDescent="0.25">
      <c r="A10" s="32">
        <v>3</v>
      </c>
      <c r="B10" s="33" t="s">
        <v>10</v>
      </c>
      <c r="C10" s="34" t="s">
        <v>16</v>
      </c>
      <c r="D10" s="34" t="s">
        <v>17</v>
      </c>
      <c r="E10" s="34" t="s">
        <v>18</v>
      </c>
      <c r="F10" s="34">
        <v>1952</v>
      </c>
      <c r="G10" s="34">
        <v>2000</v>
      </c>
      <c r="H10" s="35" t="s">
        <v>19</v>
      </c>
      <c r="I10" s="36">
        <v>27</v>
      </c>
      <c r="J10" s="37">
        <v>80</v>
      </c>
      <c r="K10" s="37">
        <f t="shared" si="0"/>
        <v>10</v>
      </c>
      <c r="L10" s="37">
        <v>86</v>
      </c>
      <c r="M10" s="37">
        <f t="shared" si="1"/>
        <v>10</v>
      </c>
      <c r="N10" s="38">
        <v>82</v>
      </c>
      <c r="O10" s="38">
        <f t="shared" si="2"/>
        <v>14</v>
      </c>
      <c r="P10" s="38">
        <v>95</v>
      </c>
      <c r="Q10" s="38">
        <f t="shared" si="3"/>
        <v>3</v>
      </c>
      <c r="R10" s="39">
        <v>92</v>
      </c>
      <c r="S10" s="39">
        <f t="shared" si="4"/>
        <v>5</v>
      </c>
      <c r="T10" s="37">
        <f t="shared" si="5"/>
        <v>87</v>
      </c>
      <c r="U10" s="37">
        <f t="shared" si="6"/>
        <v>8</v>
      </c>
    </row>
    <row r="11" spans="1:21" s="2" customFormat="1" ht="15.75" x14ac:dyDescent="0.25">
      <c r="A11" s="24">
        <v>27</v>
      </c>
      <c r="B11" s="25" t="s">
        <v>76</v>
      </c>
      <c r="C11" s="26" t="s">
        <v>80</v>
      </c>
      <c r="D11" s="26" t="s">
        <v>81</v>
      </c>
      <c r="E11" s="26" t="s">
        <v>18</v>
      </c>
      <c r="F11" s="26">
        <v>2003</v>
      </c>
      <c r="G11" s="26">
        <v>8900</v>
      </c>
      <c r="H11" s="28" t="s">
        <v>82</v>
      </c>
      <c r="I11" s="27">
        <v>12</v>
      </c>
      <c r="J11" s="15">
        <v>72</v>
      </c>
      <c r="K11" s="22">
        <f t="shared" si="0"/>
        <v>17</v>
      </c>
      <c r="L11" s="15">
        <v>88</v>
      </c>
      <c r="M11" s="22">
        <f t="shared" si="1"/>
        <v>5</v>
      </c>
      <c r="N11" s="17">
        <v>88</v>
      </c>
      <c r="O11" s="23">
        <f t="shared" si="2"/>
        <v>6</v>
      </c>
      <c r="P11" s="17">
        <v>94</v>
      </c>
      <c r="Q11" s="23">
        <f t="shared" si="3"/>
        <v>6</v>
      </c>
      <c r="R11" s="19">
        <v>91</v>
      </c>
      <c r="S11" s="30">
        <f t="shared" si="4"/>
        <v>8</v>
      </c>
      <c r="T11" s="31">
        <f t="shared" si="5"/>
        <v>86.6</v>
      </c>
      <c r="U11" s="31">
        <f t="shared" si="6"/>
        <v>9</v>
      </c>
    </row>
    <row r="12" spans="1:21" s="40" customFormat="1" ht="15.75" x14ac:dyDescent="0.25">
      <c r="A12" s="32">
        <v>28</v>
      </c>
      <c r="B12" s="33" t="s">
        <v>76</v>
      </c>
      <c r="C12" s="34" t="s">
        <v>83</v>
      </c>
      <c r="D12" s="34" t="s">
        <v>84</v>
      </c>
      <c r="E12" s="34" t="s">
        <v>18</v>
      </c>
      <c r="F12" s="34">
        <v>1988</v>
      </c>
      <c r="G12" s="34">
        <v>4502.71</v>
      </c>
      <c r="H12" s="35" t="s">
        <v>85</v>
      </c>
      <c r="I12" s="36" t="s">
        <v>86</v>
      </c>
      <c r="J12" s="37">
        <v>74</v>
      </c>
      <c r="K12" s="37">
        <f t="shared" si="0"/>
        <v>16</v>
      </c>
      <c r="L12" s="37">
        <v>90</v>
      </c>
      <c r="M12" s="37">
        <f t="shared" si="1"/>
        <v>1</v>
      </c>
      <c r="N12" s="38">
        <v>84</v>
      </c>
      <c r="O12" s="38">
        <f t="shared" si="2"/>
        <v>10</v>
      </c>
      <c r="P12" s="38">
        <v>95</v>
      </c>
      <c r="Q12" s="38">
        <f t="shared" si="3"/>
        <v>3</v>
      </c>
      <c r="R12" s="39">
        <v>90</v>
      </c>
      <c r="S12" s="39">
        <f t="shared" si="4"/>
        <v>11</v>
      </c>
      <c r="T12" s="37">
        <f t="shared" si="5"/>
        <v>86.6</v>
      </c>
      <c r="U12" s="37">
        <f t="shared" si="6"/>
        <v>9</v>
      </c>
    </row>
    <row r="13" spans="1:21" s="2" customFormat="1" ht="15.75" x14ac:dyDescent="0.25">
      <c r="A13" s="24">
        <v>18</v>
      </c>
      <c r="B13" s="25" t="s">
        <v>55</v>
      </c>
      <c r="C13" s="26" t="s">
        <v>56</v>
      </c>
      <c r="D13" s="26" t="s">
        <v>57</v>
      </c>
      <c r="E13" s="26" t="s">
        <v>13</v>
      </c>
      <c r="F13" s="26">
        <v>2005</v>
      </c>
      <c r="G13" s="26">
        <v>350</v>
      </c>
      <c r="H13" s="28">
        <v>12064</v>
      </c>
      <c r="I13" s="27">
        <v>48</v>
      </c>
      <c r="J13" s="15">
        <v>88</v>
      </c>
      <c r="K13" s="22">
        <f t="shared" si="0"/>
        <v>2</v>
      </c>
      <c r="L13" s="15">
        <v>82</v>
      </c>
      <c r="M13" s="22">
        <f t="shared" si="1"/>
        <v>21</v>
      </c>
      <c r="N13" s="17">
        <v>88</v>
      </c>
      <c r="O13" s="23">
        <f t="shared" si="2"/>
        <v>6</v>
      </c>
      <c r="P13" s="17">
        <v>92</v>
      </c>
      <c r="Q13" s="23">
        <f t="shared" si="3"/>
        <v>13</v>
      </c>
      <c r="R13" s="19">
        <v>82</v>
      </c>
      <c r="S13" s="30">
        <f t="shared" si="4"/>
        <v>24</v>
      </c>
      <c r="T13" s="31">
        <f t="shared" si="5"/>
        <v>86.4</v>
      </c>
      <c r="U13" s="31">
        <f t="shared" si="6"/>
        <v>11</v>
      </c>
    </row>
    <row r="14" spans="1:21" s="2" customFormat="1" ht="15.75" x14ac:dyDescent="0.25">
      <c r="A14" s="24">
        <v>6</v>
      </c>
      <c r="B14" s="25" t="s">
        <v>20</v>
      </c>
      <c r="C14" s="26" t="s">
        <v>25</v>
      </c>
      <c r="D14" s="26" t="s">
        <v>26</v>
      </c>
      <c r="E14" s="26" t="s">
        <v>13</v>
      </c>
      <c r="F14" s="26">
        <v>2018</v>
      </c>
      <c r="G14" s="26">
        <v>620</v>
      </c>
      <c r="H14" s="26">
        <v>4500</v>
      </c>
      <c r="I14" s="27">
        <v>34</v>
      </c>
      <c r="J14" s="15">
        <v>88</v>
      </c>
      <c r="K14" s="22">
        <f t="shared" si="0"/>
        <v>2</v>
      </c>
      <c r="L14" s="15">
        <v>83</v>
      </c>
      <c r="M14" s="22">
        <f t="shared" si="1"/>
        <v>19</v>
      </c>
      <c r="N14" s="17">
        <v>80</v>
      </c>
      <c r="O14" s="23">
        <f t="shared" si="2"/>
        <v>15</v>
      </c>
      <c r="P14" s="17">
        <v>89</v>
      </c>
      <c r="Q14" s="23">
        <f t="shared" si="3"/>
        <v>25</v>
      </c>
      <c r="R14" s="19">
        <v>90</v>
      </c>
      <c r="S14" s="30">
        <f t="shared" si="4"/>
        <v>11</v>
      </c>
      <c r="T14" s="31">
        <f t="shared" si="5"/>
        <v>86</v>
      </c>
      <c r="U14" s="31">
        <f t="shared" si="6"/>
        <v>12</v>
      </c>
    </row>
    <row r="15" spans="1:21" s="2" customFormat="1" ht="15.75" x14ac:dyDescent="0.25">
      <c r="A15" s="24">
        <v>15</v>
      </c>
      <c r="B15" s="25" t="s">
        <v>46</v>
      </c>
      <c r="C15" s="26" t="s">
        <v>47</v>
      </c>
      <c r="D15" s="26" t="s">
        <v>48</v>
      </c>
      <c r="E15" s="26" t="s">
        <v>13</v>
      </c>
      <c r="F15" s="26">
        <v>1993</v>
      </c>
      <c r="G15" s="26">
        <v>551</v>
      </c>
      <c r="H15" s="26">
        <v>12000</v>
      </c>
      <c r="I15" s="27">
        <v>70</v>
      </c>
      <c r="J15" s="15">
        <v>82</v>
      </c>
      <c r="K15" s="22">
        <f t="shared" si="0"/>
        <v>8</v>
      </c>
      <c r="L15" s="15">
        <v>88</v>
      </c>
      <c r="M15" s="22">
        <f t="shared" si="1"/>
        <v>5</v>
      </c>
      <c r="N15" s="17">
        <v>84</v>
      </c>
      <c r="O15" s="23">
        <f t="shared" si="2"/>
        <v>10</v>
      </c>
      <c r="P15" s="17">
        <v>91</v>
      </c>
      <c r="Q15" s="23">
        <f t="shared" si="3"/>
        <v>18</v>
      </c>
      <c r="R15" s="19">
        <v>82</v>
      </c>
      <c r="S15" s="30">
        <f t="shared" si="4"/>
        <v>24</v>
      </c>
      <c r="T15" s="31">
        <f t="shared" si="5"/>
        <v>85.4</v>
      </c>
      <c r="U15" s="31">
        <f t="shared" si="6"/>
        <v>13</v>
      </c>
    </row>
    <row r="16" spans="1:21" s="2" customFormat="1" ht="15.75" x14ac:dyDescent="0.25">
      <c r="A16" s="24">
        <v>24</v>
      </c>
      <c r="B16" s="25" t="s">
        <v>68</v>
      </c>
      <c r="C16" s="26" t="s">
        <v>71</v>
      </c>
      <c r="D16" s="26" t="s">
        <v>72</v>
      </c>
      <c r="E16" s="26" t="s">
        <v>13</v>
      </c>
      <c r="F16" s="26">
        <v>2004</v>
      </c>
      <c r="G16" s="26">
        <v>805</v>
      </c>
      <c r="H16" s="28">
        <v>11040</v>
      </c>
      <c r="I16" s="27">
        <v>46</v>
      </c>
      <c r="J16" s="15">
        <v>78</v>
      </c>
      <c r="K16" s="22">
        <f t="shared" si="0"/>
        <v>11</v>
      </c>
      <c r="L16" s="15">
        <v>86</v>
      </c>
      <c r="M16" s="22">
        <f t="shared" si="1"/>
        <v>10</v>
      </c>
      <c r="N16" s="17">
        <v>78</v>
      </c>
      <c r="O16" s="23">
        <f t="shared" si="2"/>
        <v>19</v>
      </c>
      <c r="P16" s="17">
        <v>92</v>
      </c>
      <c r="Q16" s="23">
        <f t="shared" si="3"/>
        <v>13</v>
      </c>
      <c r="R16" s="19">
        <v>87</v>
      </c>
      <c r="S16" s="30">
        <f t="shared" si="4"/>
        <v>19</v>
      </c>
      <c r="T16" s="31">
        <f t="shared" si="5"/>
        <v>84.2</v>
      </c>
      <c r="U16" s="31">
        <f t="shared" si="6"/>
        <v>14</v>
      </c>
    </row>
    <row r="17" spans="1:21" s="2" customFormat="1" ht="15.75" x14ac:dyDescent="0.25">
      <c r="A17" s="24">
        <v>20</v>
      </c>
      <c r="B17" s="25" t="s">
        <v>58</v>
      </c>
      <c r="C17" s="26" t="s">
        <v>61</v>
      </c>
      <c r="D17" s="26" t="s">
        <v>62</v>
      </c>
      <c r="E17" s="26" t="s">
        <v>13</v>
      </c>
      <c r="F17" s="26">
        <v>2020</v>
      </c>
      <c r="G17" s="26">
        <v>95.26</v>
      </c>
      <c r="H17" s="28">
        <v>9119</v>
      </c>
      <c r="I17" s="27">
        <v>32</v>
      </c>
      <c r="J17" s="15">
        <v>76</v>
      </c>
      <c r="K17" s="22">
        <f t="shared" si="0"/>
        <v>14</v>
      </c>
      <c r="L17" s="15">
        <v>87</v>
      </c>
      <c r="M17" s="22">
        <f t="shared" si="1"/>
        <v>8</v>
      </c>
      <c r="N17" s="17">
        <v>75</v>
      </c>
      <c r="O17" s="23">
        <f t="shared" si="2"/>
        <v>20</v>
      </c>
      <c r="P17" s="17">
        <v>93</v>
      </c>
      <c r="Q17" s="23">
        <f t="shared" si="3"/>
        <v>7</v>
      </c>
      <c r="R17" s="19">
        <v>89</v>
      </c>
      <c r="S17" s="30">
        <f t="shared" si="4"/>
        <v>14</v>
      </c>
      <c r="T17" s="31">
        <f t="shared" si="5"/>
        <v>84</v>
      </c>
      <c r="U17" s="31">
        <f t="shared" si="6"/>
        <v>15</v>
      </c>
    </row>
    <row r="18" spans="1:21" s="2" customFormat="1" ht="15.75" x14ac:dyDescent="0.25">
      <c r="A18" s="24">
        <v>17</v>
      </c>
      <c r="B18" s="25" t="s">
        <v>49</v>
      </c>
      <c r="C18" s="26" t="s">
        <v>52</v>
      </c>
      <c r="D18" s="26" t="s">
        <v>53</v>
      </c>
      <c r="E18" s="26" t="s">
        <v>13</v>
      </c>
      <c r="F18" s="26">
        <v>2005</v>
      </c>
      <c r="G18" s="26">
        <v>582</v>
      </c>
      <c r="H18" s="28" t="s">
        <v>54</v>
      </c>
      <c r="I18" s="27">
        <v>59</v>
      </c>
      <c r="J18" s="15">
        <v>84</v>
      </c>
      <c r="K18" s="22">
        <f t="shared" si="0"/>
        <v>7</v>
      </c>
      <c r="L18" s="15">
        <v>80</v>
      </c>
      <c r="M18" s="22">
        <f t="shared" si="1"/>
        <v>27</v>
      </c>
      <c r="N18" s="17">
        <v>80</v>
      </c>
      <c r="O18" s="23">
        <f t="shared" si="2"/>
        <v>15</v>
      </c>
      <c r="P18" s="17">
        <v>93</v>
      </c>
      <c r="Q18" s="23">
        <f t="shared" si="3"/>
        <v>7</v>
      </c>
      <c r="R18" s="19">
        <v>82</v>
      </c>
      <c r="S18" s="30">
        <f t="shared" si="4"/>
        <v>24</v>
      </c>
      <c r="T18" s="31">
        <f t="shared" si="5"/>
        <v>83.8</v>
      </c>
      <c r="U18" s="31">
        <f t="shared" si="6"/>
        <v>16</v>
      </c>
    </row>
    <row r="19" spans="1:21" s="2" customFormat="1" ht="15.75" x14ac:dyDescent="0.25">
      <c r="A19" s="24">
        <v>25</v>
      </c>
      <c r="B19" s="25" t="s">
        <v>73</v>
      </c>
      <c r="C19" s="26" t="s">
        <v>74</v>
      </c>
      <c r="D19" s="26" t="s">
        <v>75</v>
      </c>
      <c r="E19" s="26" t="s">
        <v>13</v>
      </c>
      <c r="F19" s="26">
        <v>2021</v>
      </c>
      <c r="G19" s="26">
        <v>73</v>
      </c>
      <c r="H19" s="28">
        <v>4000</v>
      </c>
      <c r="I19" s="27">
        <v>5</v>
      </c>
      <c r="J19" s="15">
        <v>70</v>
      </c>
      <c r="K19" s="22">
        <f t="shared" si="0"/>
        <v>22</v>
      </c>
      <c r="L19" s="15">
        <v>83</v>
      </c>
      <c r="M19" s="22">
        <f t="shared" si="1"/>
        <v>19</v>
      </c>
      <c r="N19" s="17">
        <v>84</v>
      </c>
      <c r="O19" s="23">
        <f t="shared" si="2"/>
        <v>10</v>
      </c>
      <c r="P19" s="17">
        <v>89</v>
      </c>
      <c r="Q19" s="23">
        <f t="shared" si="3"/>
        <v>25</v>
      </c>
      <c r="R19" s="19">
        <v>92</v>
      </c>
      <c r="S19" s="30">
        <f t="shared" si="4"/>
        <v>5</v>
      </c>
      <c r="T19" s="31">
        <f t="shared" si="5"/>
        <v>83.6</v>
      </c>
      <c r="U19" s="31">
        <f t="shared" si="6"/>
        <v>17</v>
      </c>
    </row>
    <row r="20" spans="1:21" s="2" customFormat="1" ht="15.75" x14ac:dyDescent="0.25">
      <c r="A20" s="8">
        <v>23</v>
      </c>
      <c r="B20" s="9" t="s">
        <v>68</v>
      </c>
      <c r="C20" s="10" t="s">
        <v>69</v>
      </c>
      <c r="D20" s="10" t="s">
        <v>70</v>
      </c>
      <c r="E20" s="10" t="s">
        <v>18</v>
      </c>
      <c r="F20" s="10">
        <v>1999</v>
      </c>
      <c r="G20" s="10">
        <v>910</v>
      </c>
      <c r="H20" s="11">
        <v>43000</v>
      </c>
      <c r="I20" s="14">
        <v>5</v>
      </c>
      <c r="J20" s="15">
        <v>72</v>
      </c>
      <c r="K20" s="22">
        <f t="shared" si="0"/>
        <v>17</v>
      </c>
      <c r="L20" s="15">
        <v>80</v>
      </c>
      <c r="M20" s="22">
        <f t="shared" si="1"/>
        <v>27</v>
      </c>
      <c r="N20" s="17">
        <v>80</v>
      </c>
      <c r="O20" s="23">
        <f t="shared" si="2"/>
        <v>15</v>
      </c>
      <c r="P20" s="17">
        <v>91</v>
      </c>
      <c r="Q20" s="23">
        <f t="shared" si="3"/>
        <v>18</v>
      </c>
      <c r="R20" s="19">
        <v>93</v>
      </c>
      <c r="S20" s="30">
        <f t="shared" si="4"/>
        <v>2</v>
      </c>
      <c r="T20" s="31">
        <f t="shared" si="5"/>
        <v>83.2</v>
      </c>
      <c r="U20" s="31">
        <f t="shared" si="6"/>
        <v>18</v>
      </c>
    </row>
    <row r="21" spans="1:21" s="2" customFormat="1" ht="15.75" x14ac:dyDescent="0.25">
      <c r="A21" s="8">
        <v>4</v>
      </c>
      <c r="B21" s="9" t="s">
        <v>20</v>
      </c>
      <c r="C21" s="10" t="s">
        <v>21</v>
      </c>
      <c r="D21" s="10" t="s">
        <v>22</v>
      </c>
      <c r="E21" s="10" t="s">
        <v>13</v>
      </c>
      <c r="F21" s="10">
        <v>1956</v>
      </c>
      <c r="G21" s="10">
        <v>230</v>
      </c>
      <c r="H21" s="10">
        <v>3380</v>
      </c>
      <c r="I21" s="14">
        <v>20</v>
      </c>
      <c r="J21" s="15">
        <v>78</v>
      </c>
      <c r="K21" s="22">
        <f t="shared" si="0"/>
        <v>11</v>
      </c>
      <c r="L21" s="15">
        <v>87</v>
      </c>
      <c r="M21" s="22">
        <f t="shared" si="1"/>
        <v>8</v>
      </c>
      <c r="N21" s="17">
        <v>75</v>
      </c>
      <c r="O21" s="23">
        <f t="shared" si="2"/>
        <v>20</v>
      </c>
      <c r="P21" s="17">
        <v>90</v>
      </c>
      <c r="Q21" s="23">
        <f t="shared" si="3"/>
        <v>21</v>
      </c>
      <c r="R21" s="19">
        <v>83</v>
      </c>
      <c r="S21" s="30">
        <f t="shared" si="4"/>
        <v>21</v>
      </c>
      <c r="T21" s="31">
        <f t="shared" si="5"/>
        <v>82.6</v>
      </c>
      <c r="U21" s="31">
        <f t="shared" si="6"/>
        <v>19</v>
      </c>
    </row>
    <row r="22" spans="1:21" s="2" customFormat="1" ht="15.75" x14ac:dyDescent="0.25">
      <c r="A22" s="24">
        <v>14</v>
      </c>
      <c r="B22" s="25" t="s">
        <v>41</v>
      </c>
      <c r="C22" s="26" t="s">
        <v>44</v>
      </c>
      <c r="D22" s="26" t="s">
        <v>45</v>
      </c>
      <c r="E22" s="26" t="s">
        <v>13</v>
      </c>
      <c r="F22" s="26">
        <v>2010</v>
      </c>
      <c r="G22" s="26">
        <v>120</v>
      </c>
      <c r="H22" s="28">
        <v>5000</v>
      </c>
      <c r="I22" s="27">
        <v>23</v>
      </c>
      <c r="J22" s="15">
        <v>72</v>
      </c>
      <c r="K22" s="22">
        <f t="shared" si="0"/>
        <v>17</v>
      </c>
      <c r="L22" s="15">
        <v>82</v>
      </c>
      <c r="M22" s="22">
        <f t="shared" si="1"/>
        <v>21</v>
      </c>
      <c r="N22" s="17">
        <v>80</v>
      </c>
      <c r="O22" s="23">
        <f t="shared" si="2"/>
        <v>15</v>
      </c>
      <c r="P22" s="17">
        <v>90</v>
      </c>
      <c r="Q22" s="23">
        <f t="shared" si="3"/>
        <v>21</v>
      </c>
      <c r="R22" s="19">
        <v>88</v>
      </c>
      <c r="S22" s="30">
        <f t="shared" si="4"/>
        <v>16</v>
      </c>
      <c r="T22" s="31">
        <f t="shared" si="5"/>
        <v>82.4</v>
      </c>
      <c r="U22" s="31">
        <f t="shared" si="6"/>
        <v>20</v>
      </c>
    </row>
    <row r="23" spans="1:21" s="2" customFormat="1" ht="15.75" x14ac:dyDescent="0.25">
      <c r="A23" s="8">
        <v>16</v>
      </c>
      <c r="B23" s="9" t="s">
        <v>49</v>
      </c>
      <c r="C23" s="10" t="s">
        <v>50</v>
      </c>
      <c r="D23" s="10" t="s">
        <v>51</v>
      </c>
      <c r="E23" s="10" t="s">
        <v>13</v>
      </c>
      <c r="F23" s="10">
        <v>2005</v>
      </c>
      <c r="G23" s="10">
        <v>308.7</v>
      </c>
      <c r="H23" s="10">
        <v>6000</v>
      </c>
      <c r="I23" s="14">
        <v>14</v>
      </c>
      <c r="J23" s="15">
        <v>70</v>
      </c>
      <c r="K23" s="22">
        <f t="shared" si="0"/>
        <v>22</v>
      </c>
      <c r="L23" s="15">
        <v>81</v>
      </c>
      <c r="M23" s="22">
        <f t="shared" si="1"/>
        <v>25</v>
      </c>
      <c r="N23" s="17">
        <v>87</v>
      </c>
      <c r="O23" s="23">
        <f t="shared" si="2"/>
        <v>8</v>
      </c>
      <c r="P23" s="17">
        <v>90</v>
      </c>
      <c r="Q23" s="23">
        <f t="shared" si="3"/>
        <v>21</v>
      </c>
      <c r="R23" s="19">
        <v>83</v>
      </c>
      <c r="S23" s="30">
        <f t="shared" si="4"/>
        <v>21</v>
      </c>
      <c r="T23" s="31">
        <f t="shared" si="5"/>
        <v>82.2</v>
      </c>
      <c r="U23" s="31">
        <f t="shared" si="6"/>
        <v>21</v>
      </c>
    </row>
    <row r="24" spans="1:21" s="2" customFormat="1" ht="15.75" x14ac:dyDescent="0.25">
      <c r="A24" s="24">
        <v>10</v>
      </c>
      <c r="B24" s="25" t="s">
        <v>34</v>
      </c>
      <c r="C24" s="26" t="s">
        <v>35</v>
      </c>
      <c r="D24" s="26" t="s">
        <v>101</v>
      </c>
      <c r="E24" s="26" t="s">
        <v>13</v>
      </c>
      <c r="F24" s="26">
        <v>1999</v>
      </c>
      <c r="G24" s="26">
        <v>109.12</v>
      </c>
      <c r="H24" s="28">
        <v>9600</v>
      </c>
      <c r="I24" s="27">
        <v>8</v>
      </c>
      <c r="J24" s="15">
        <v>70</v>
      </c>
      <c r="K24" s="22">
        <f t="shared" si="0"/>
        <v>22</v>
      </c>
      <c r="L24" s="15">
        <v>85</v>
      </c>
      <c r="M24" s="22">
        <f t="shared" si="1"/>
        <v>15</v>
      </c>
      <c r="N24" s="17">
        <v>70</v>
      </c>
      <c r="O24" s="23">
        <f t="shared" si="2"/>
        <v>26</v>
      </c>
      <c r="P24" s="17">
        <v>92</v>
      </c>
      <c r="Q24" s="23">
        <f t="shared" si="3"/>
        <v>13</v>
      </c>
      <c r="R24" s="19">
        <v>91</v>
      </c>
      <c r="S24" s="30">
        <f t="shared" si="4"/>
        <v>8</v>
      </c>
      <c r="T24" s="31">
        <f t="shared" si="5"/>
        <v>81.599999999999994</v>
      </c>
      <c r="U24" s="31">
        <f t="shared" si="6"/>
        <v>22</v>
      </c>
    </row>
    <row r="25" spans="1:21" s="2" customFormat="1" ht="15.75" x14ac:dyDescent="0.25">
      <c r="A25" s="24">
        <v>21</v>
      </c>
      <c r="B25" s="25" t="s">
        <v>63</v>
      </c>
      <c r="C25" s="26" t="s">
        <v>64</v>
      </c>
      <c r="D25" s="26" t="s">
        <v>65</v>
      </c>
      <c r="E25" s="26" t="s">
        <v>13</v>
      </c>
      <c r="F25" s="26">
        <v>2021</v>
      </c>
      <c r="G25" s="26">
        <v>450</v>
      </c>
      <c r="H25" s="28">
        <v>90000</v>
      </c>
      <c r="I25" s="27">
        <v>10</v>
      </c>
      <c r="J25" s="15">
        <v>72</v>
      </c>
      <c r="K25" s="22">
        <f t="shared" si="0"/>
        <v>17</v>
      </c>
      <c r="L25" s="15">
        <v>86</v>
      </c>
      <c r="M25" s="22">
        <f t="shared" si="1"/>
        <v>10</v>
      </c>
      <c r="N25" s="17">
        <v>65</v>
      </c>
      <c r="O25" s="23">
        <f t="shared" si="2"/>
        <v>28</v>
      </c>
      <c r="P25" s="17">
        <v>95</v>
      </c>
      <c r="Q25" s="23">
        <f t="shared" si="3"/>
        <v>3</v>
      </c>
      <c r="R25" s="19">
        <v>89</v>
      </c>
      <c r="S25" s="30">
        <f t="shared" si="4"/>
        <v>14</v>
      </c>
      <c r="T25" s="31">
        <f t="shared" si="5"/>
        <v>81.400000000000006</v>
      </c>
      <c r="U25" s="31">
        <f t="shared" si="6"/>
        <v>23</v>
      </c>
    </row>
    <row r="26" spans="1:21" s="2" customFormat="1" ht="15.75" x14ac:dyDescent="0.25">
      <c r="A26" s="8">
        <v>8</v>
      </c>
      <c r="B26" s="9" t="s">
        <v>27</v>
      </c>
      <c r="C26" s="10" t="s">
        <v>30</v>
      </c>
      <c r="D26" s="10" t="s">
        <v>31</v>
      </c>
      <c r="E26" s="10" t="s">
        <v>13</v>
      </c>
      <c r="F26" s="10">
        <v>1999</v>
      </c>
      <c r="G26" s="10">
        <v>230</v>
      </c>
      <c r="H26" s="11">
        <v>3480</v>
      </c>
      <c r="I26" s="14">
        <v>20</v>
      </c>
      <c r="J26" s="15">
        <v>72</v>
      </c>
      <c r="K26" s="22">
        <f t="shared" si="0"/>
        <v>17</v>
      </c>
      <c r="L26" s="15">
        <v>82</v>
      </c>
      <c r="M26" s="22">
        <f t="shared" si="1"/>
        <v>21</v>
      </c>
      <c r="N26" s="17">
        <v>75</v>
      </c>
      <c r="O26" s="23">
        <f t="shared" si="2"/>
        <v>20</v>
      </c>
      <c r="P26" s="17">
        <v>87</v>
      </c>
      <c r="Q26" s="23">
        <f t="shared" si="3"/>
        <v>28</v>
      </c>
      <c r="R26" s="19">
        <v>88</v>
      </c>
      <c r="S26" s="30">
        <f t="shared" si="4"/>
        <v>16</v>
      </c>
      <c r="T26" s="31">
        <f t="shared" si="5"/>
        <v>80.8</v>
      </c>
      <c r="U26" s="31">
        <f t="shared" si="6"/>
        <v>24</v>
      </c>
    </row>
    <row r="27" spans="1:21" s="2" customFormat="1" ht="15.75" x14ac:dyDescent="0.25">
      <c r="A27" s="8">
        <v>13</v>
      </c>
      <c r="B27" s="9" t="s">
        <v>41</v>
      </c>
      <c r="C27" s="10" t="s">
        <v>42</v>
      </c>
      <c r="D27" s="10" t="s">
        <v>43</v>
      </c>
      <c r="E27" s="10" t="s">
        <v>13</v>
      </c>
      <c r="F27" s="10">
        <v>2009</v>
      </c>
      <c r="G27" s="10">
        <v>155</v>
      </c>
      <c r="H27" s="10">
        <v>3872</v>
      </c>
      <c r="I27" s="14">
        <v>13</v>
      </c>
      <c r="J27" s="15">
        <v>70</v>
      </c>
      <c r="K27" s="22">
        <f t="shared" si="0"/>
        <v>22</v>
      </c>
      <c r="L27" s="15">
        <v>86</v>
      </c>
      <c r="M27" s="22">
        <f t="shared" si="1"/>
        <v>10</v>
      </c>
      <c r="N27" s="17">
        <v>74</v>
      </c>
      <c r="O27" s="23">
        <f t="shared" si="2"/>
        <v>23</v>
      </c>
      <c r="P27" s="17">
        <v>89</v>
      </c>
      <c r="Q27" s="23">
        <f t="shared" si="3"/>
        <v>25</v>
      </c>
      <c r="R27" s="19">
        <v>83</v>
      </c>
      <c r="S27" s="30">
        <f t="shared" si="4"/>
        <v>21</v>
      </c>
      <c r="T27" s="31">
        <f t="shared" si="5"/>
        <v>80.400000000000006</v>
      </c>
      <c r="U27" s="31">
        <f t="shared" si="6"/>
        <v>25</v>
      </c>
    </row>
    <row r="28" spans="1:21" s="2" customFormat="1" ht="15.75" x14ac:dyDescent="0.25">
      <c r="A28" s="8">
        <v>22</v>
      </c>
      <c r="B28" s="9" t="s">
        <v>63</v>
      </c>
      <c r="C28" s="10" t="s">
        <v>66</v>
      </c>
      <c r="D28" s="10" t="s">
        <v>67</v>
      </c>
      <c r="E28" s="10" t="s">
        <v>13</v>
      </c>
      <c r="F28" s="10">
        <v>2003</v>
      </c>
      <c r="G28" s="10">
        <v>180</v>
      </c>
      <c r="H28" s="11">
        <v>30000</v>
      </c>
      <c r="I28" s="14">
        <v>10</v>
      </c>
      <c r="J28" s="15">
        <v>70</v>
      </c>
      <c r="K28" s="22">
        <f t="shared" si="0"/>
        <v>22</v>
      </c>
      <c r="L28" s="15">
        <v>85</v>
      </c>
      <c r="M28" s="22">
        <f t="shared" si="1"/>
        <v>15</v>
      </c>
      <c r="N28" s="17">
        <v>68</v>
      </c>
      <c r="O28" s="23">
        <f t="shared" si="2"/>
        <v>27</v>
      </c>
      <c r="P28" s="17">
        <v>92</v>
      </c>
      <c r="Q28" s="23">
        <f t="shared" si="3"/>
        <v>13</v>
      </c>
      <c r="R28" s="19">
        <v>87</v>
      </c>
      <c r="S28" s="30">
        <f t="shared" si="4"/>
        <v>19</v>
      </c>
      <c r="T28" s="31">
        <f t="shared" si="5"/>
        <v>80.400000000000006</v>
      </c>
      <c r="U28" s="31">
        <f t="shared" si="6"/>
        <v>25</v>
      </c>
    </row>
    <row r="29" spans="1:21" s="2" customFormat="1" ht="15.75" x14ac:dyDescent="0.25">
      <c r="A29" s="8">
        <v>5</v>
      </c>
      <c r="B29" s="9" t="s">
        <v>20</v>
      </c>
      <c r="C29" s="10" t="s">
        <v>23</v>
      </c>
      <c r="D29" s="10" t="s">
        <v>24</v>
      </c>
      <c r="E29" s="10" t="s">
        <v>13</v>
      </c>
      <c r="F29" s="10">
        <v>2000</v>
      </c>
      <c r="G29" s="10">
        <v>440</v>
      </c>
      <c r="H29" s="10">
        <v>8900</v>
      </c>
      <c r="I29" s="14">
        <v>13</v>
      </c>
      <c r="J29" s="15">
        <v>70</v>
      </c>
      <c r="K29" s="22">
        <f t="shared" si="0"/>
        <v>22</v>
      </c>
      <c r="L29" s="15">
        <v>85</v>
      </c>
      <c r="M29" s="22">
        <f t="shared" si="1"/>
        <v>15</v>
      </c>
      <c r="N29" s="17">
        <v>72</v>
      </c>
      <c r="O29" s="23">
        <f t="shared" si="2"/>
        <v>24</v>
      </c>
      <c r="P29" s="17">
        <v>92</v>
      </c>
      <c r="Q29" s="23">
        <f t="shared" si="3"/>
        <v>13</v>
      </c>
      <c r="R29" s="19">
        <v>80</v>
      </c>
      <c r="S29" s="30">
        <f t="shared" si="4"/>
        <v>28</v>
      </c>
      <c r="T29" s="31">
        <f t="shared" si="5"/>
        <v>79.8</v>
      </c>
      <c r="U29" s="31">
        <f t="shared" si="6"/>
        <v>27</v>
      </c>
    </row>
    <row r="30" spans="1:21" s="2" customFormat="1" ht="15.75" x14ac:dyDescent="0.25">
      <c r="A30" s="8">
        <v>19</v>
      </c>
      <c r="B30" s="9" t="s">
        <v>58</v>
      </c>
      <c r="C30" s="10" t="s">
        <v>59</v>
      </c>
      <c r="D30" s="10" t="s">
        <v>60</v>
      </c>
      <c r="E30" s="10" t="s">
        <v>13</v>
      </c>
      <c r="F30" s="10">
        <v>2021</v>
      </c>
      <c r="G30" s="10">
        <v>95.26</v>
      </c>
      <c r="H30" s="11">
        <v>5200</v>
      </c>
      <c r="I30" s="14">
        <v>20</v>
      </c>
      <c r="J30" s="15">
        <v>70</v>
      </c>
      <c r="K30" s="22">
        <f t="shared" si="0"/>
        <v>22</v>
      </c>
      <c r="L30" s="15">
        <v>81</v>
      </c>
      <c r="M30" s="22">
        <f t="shared" si="1"/>
        <v>25</v>
      </c>
      <c r="N30" s="17">
        <v>72</v>
      </c>
      <c r="O30" s="23">
        <f t="shared" si="2"/>
        <v>24</v>
      </c>
      <c r="P30" s="17">
        <v>90</v>
      </c>
      <c r="Q30" s="23">
        <f t="shared" si="3"/>
        <v>21</v>
      </c>
      <c r="R30" s="19">
        <v>82</v>
      </c>
      <c r="S30" s="30">
        <f t="shared" si="4"/>
        <v>24</v>
      </c>
      <c r="T30" s="31">
        <f t="shared" si="5"/>
        <v>79</v>
      </c>
      <c r="U30" s="31">
        <f t="shared" si="6"/>
        <v>28</v>
      </c>
    </row>
    <row r="31" spans="1:21" ht="18.75" x14ac:dyDescent="0.25">
      <c r="C31" s="12"/>
    </row>
  </sheetData>
  <autoFilter ref="A2:U30" xr:uid="{249DBF59-1636-4D71-9F47-A85594DBF51A}">
    <sortState ref="A3:U30">
      <sortCondition ref="U2:U30"/>
    </sortState>
  </autoFilter>
  <mergeCells count="1">
    <mergeCell ref="A1:J1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69E4-3C18-4BCA-8E32-D289D6C42D5B}">
  <dimension ref="A1:E21"/>
  <sheetViews>
    <sheetView view="pageLayout" zoomScaleNormal="160" workbookViewId="0">
      <selection activeCell="F8" sqref="F8"/>
    </sheetView>
  </sheetViews>
  <sheetFormatPr defaultRowHeight="14.25" x14ac:dyDescent="0.2"/>
  <cols>
    <col min="1" max="1" width="7.125" customWidth="1"/>
    <col min="2" max="2" width="9.375" customWidth="1"/>
    <col min="3" max="3" width="40.125" customWidth="1"/>
    <col min="4" max="4" width="11.875" customWidth="1"/>
    <col min="5" max="5" width="12.125" customWidth="1"/>
  </cols>
  <sheetData>
    <row r="1" spans="1:5" ht="30.75" customHeight="1" x14ac:dyDescent="0.2">
      <c r="A1" s="69" t="s">
        <v>99</v>
      </c>
      <c r="B1" s="69"/>
      <c r="C1" s="69"/>
      <c r="D1" s="69"/>
      <c r="E1" s="69"/>
    </row>
    <row r="2" spans="1:5" ht="55.5" customHeight="1" x14ac:dyDescent="0.2">
      <c r="A2" s="70" t="s">
        <v>119</v>
      </c>
      <c r="B2" s="70"/>
      <c r="C2" s="70"/>
      <c r="D2" s="70"/>
      <c r="E2" s="70"/>
    </row>
    <row r="3" spans="1:5" ht="27" x14ac:dyDescent="0.2">
      <c r="A3" s="41" t="s">
        <v>94</v>
      </c>
      <c r="B3" s="41" t="s">
        <v>95</v>
      </c>
      <c r="C3" s="41" t="s">
        <v>96</v>
      </c>
      <c r="D3" s="41" t="s">
        <v>97</v>
      </c>
      <c r="E3" s="42" t="s">
        <v>98</v>
      </c>
    </row>
    <row r="4" spans="1:5" s="50" customFormat="1" ht="28.5" customHeight="1" x14ac:dyDescent="0.2">
      <c r="A4" s="43">
        <v>1</v>
      </c>
      <c r="B4" s="47" t="s">
        <v>76</v>
      </c>
      <c r="C4" s="48" t="s">
        <v>80</v>
      </c>
      <c r="D4" s="48" t="s">
        <v>100</v>
      </c>
      <c r="E4" s="44">
        <v>0.3611111111111111</v>
      </c>
    </row>
    <row r="5" spans="1:5" s="50" customFormat="1" ht="28.5" customHeight="1" x14ac:dyDescent="0.2">
      <c r="A5" s="43">
        <v>2</v>
      </c>
      <c r="B5" s="47" t="s">
        <v>36</v>
      </c>
      <c r="C5" s="48" t="s">
        <v>37</v>
      </c>
      <c r="D5" s="48" t="s">
        <v>38</v>
      </c>
      <c r="E5" s="44">
        <v>0.36805555555555558</v>
      </c>
    </row>
    <row r="6" spans="1:5" s="50" customFormat="1" ht="28.5" customHeight="1" x14ac:dyDescent="0.2">
      <c r="A6" s="43">
        <v>3</v>
      </c>
      <c r="B6" s="47" t="s">
        <v>63</v>
      </c>
      <c r="C6" s="48" t="s">
        <v>64</v>
      </c>
      <c r="D6" s="48" t="s">
        <v>65</v>
      </c>
      <c r="E6" s="44">
        <v>0.375</v>
      </c>
    </row>
    <row r="7" spans="1:5" s="50" customFormat="1" ht="28.5" customHeight="1" x14ac:dyDescent="0.2">
      <c r="A7" s="43">
        <v>4</v>
      </c>
      <c r="B7" s="47" t="s">
        <v>76</v>
      </c>
      <c r="C7" s="48" t="s">
        <v>77</v>
      </c>
      <c r="D7" s="48" t="s">
        <v>78</v>
      </c>
      <c r="E7" s="44">
        <v>0.38194444444444497</v>
      </c>
    </row>
    <row r="8" spans="1:5" s="50" customFormat="1" ht="28.5" customHeight="1" x14ac:dyDescent="0.2">
      <c r="A8" s="43">
        <v>5</v>
      </c>
      <c r="B8" s="47" t="s">
        <v>10</v>
      </c>
      <c r="C8" s="48" t="s">
        <v>11</v>
      </c>
      <c r="D8" s="48" t="s">
        <v>12</v>
      </c>
      <c r="E8" s="44">
        <v>0.38888888888888901</v>
      </c>
    </row>
    <row r="9" spans="1:5" s="50" customFormat="1" ht="28.5" customHeight="1" x14ac:dyDescent="0.2">
      <c r="A9" s="43">
        <v>6</v>
      </c>
      <c r="B9" s="47" t="s">
        <v>27</v>
      </c>
      <c r="C9" s="48" t="s">
        <v>32</v>
      </c>
      <c r="D9" s="48" t="s">
        <v>33</v>
      </c>
      <c r="E9" s="44">
        <v>0.39583333333333298</v>
      </c>
    </row>
    <row r="10" spans="1:5" s="50" customFormat="1" ht="28.5" customHeight="1" x14ac:dyDescent="0.2">
      <c r="A10" s="43">
        <v>7</v>
      </c>
      <c r="B10" s="47" t="s">
        <v>10</v>
      </c>
      <c r="C10" s="48" t="s">
        <v>14</v>
      </c>
      <c r="D10" s="48" t="s">
        <v>15</v>
      </c>
      <c r="E10" s="44">
        <v>0.40277777777777801</v>
      </c>
    </row>
    <row r="11" spans="1:5" s="50" customFormat="1" ht="28.5" customHeight="1" x14ac:dyDescent="0.2">
      <c r="A11" s="43">
        <v>8</v>
      </c>
      <c r="B11" s="47" t="s">
        <v>36</v>
      </c>
      <c r="C11" s="48" t="s">
        <v>39</v>
      </c>
      <c r="D11" s="48" t="s">
        <v>40</v>
      </c>
      <c r="E11" s="44">
        <v>0.40972222222222227</v>
      </c>
    </row>
    <row r="12" spans="1:5" s="50" customFormat="1" ht="28.5" customHeight="1" x14ac:dyDescent="0.2">
      <c r="A12" s="43">
        <v>9</v>
      </c>
      <c r="B12" s="47" t="s">
        <v>55</v>
      </c>
      <c r="C12" s="48" t="s">
        <v>56</v>
      </c>
      <c r="D12" s="48" t="s">
        <v>57</v>
      </c>
      <c r="E12" s="44">
        <v>0.41666666666666669</v>
      </c>
    </row>
    <row r="13" spans="1:5" s="50" customFormat="1" ht="28.5" customHeight="1" x14ac:dyDescent="0.2">
      <c r="A13" s="43">
        <v>10</v>
      </c>
      <c r="B13" s="47" t="s">
        <v>20</v>
      </c>
      <c r="C13" s="48" t="s">
        <v>25</v>
      </c>
      <c r="D13" s="48" t="s">
        <v>26</v>
      </c>
      <c r="E13" s="44">
        <v>0.42361111111111099</v>
      </c>
    </row>
    <row r="14" spans="1:5" s="50" customFormat="1" ht="28.5" customHeight="1" x14ac:dyDescent="0.2">
      <c r="A14" s="43">
        <v>11</v>
      </c>
      <c r="B14" s="47" t="s">
        <v>46</v>
      </c>
      <c r="C14" s="48" t="s">
        <v>47</v>
      </c>
      <c r="D14" s="48" t="s">
        <v>48</v>
      </c>
      <c r="E14" s="44">
        <v>0.43055555555555602</v>
      </c>
    </row>
    <row r="15" spans="1:5" s="50" customFormat="1" ht="28.5" customHeight="1" x14ac:dyDescent="0.2">
      <c r="A15" s="43">
        <v>12</v>
      </c>
      <c r="B15" s="47" t="s">
        <v>68</v>
      </c>
      <c r="C15" s="48" t="s">
        <v>71</v>
      </c>
      <c r="D15" s="48" t="s">
        <v>72</v>
      </c>
      <c r="E15" s="44">
        <v>0.4375</v>
      </c>
    </row>
    <row r="16" spans="1:5" s="50" customFormat="1" ht="28.5" customHeight="1" x14ac:dyDescent="0.2">
      <c r="A16" s="43">
        <v>13</v>
      </c>
      <c r="B16" s="47" t="s">
        <v>58</v>
      </c>
      <c r="C16" s="48" t="s">
        <v>61</v>
      </c>
      <c r="D16" s="48" t="s">
        <v>62</v>
      </c>
      <c r="E16" s="44">
        <v>0.44444444444444497</v>
      </c>
    </row>
    <row r="17" spans="1:5" s="50" customFormat="1" ht="28.5" customHeight="1" x14ac:dyDescent="0.2">
      <c r="A17" s="43">
        <v>14</v>
      </c>
      <c r="B17" s="47" t="s">
        <v>49</v>
      </c>
      <c r="C17" s="48" t="s">
        <v>52</v>
      </c>
      <c r="D17" s="48" t="s">
        <v>53</v>
      </c>
      <c r="E17" s="44">
        <v>0.45138888888888901</v>
      </c>
    </row>
    <row r="18" spans="1:5" s="50" customFormat="1" ht="28.5" customHeight="1" x14ac:dyDescent="0.2">
      <c r="A18" s="43">
        <v>15</v>
      </c>
      <c r="B18" s="47" t="s">
        <v>73</v>
      </c>
      <c r="C18" s="48" t="s">
        <v>74</v>
      </c>
      <c r="D18" s="48" t="s">
        <v>75</v>
      </c>
      <c r="E18" s="44">
        <v>0.45833333333333398</v>
      </c>
    </row>
    <row r="19" spans="1:5" s="50" customFormat="1" ht="28.5" customHeight="1" x14ac:dyDescent="0.2">
      <c r="A19" s="43">
        <v>16</v>
      </c>
      <c r="B19" s="47" t="s">
        <v>41</v>
      </c>
      <c r="C19" s="48" t="s">
        <v>44</v>
      </c>
      <c r="D19" s="48" t="s">
        <v>45</v>
      </c>
      <c r="E19" s="44">
        <v>0.46527777777777801</v>
      </c>
    </row>
    <row r="20" spans="1:5" s="50" customFormat="1" ht="28.5" customHeight="1" x14ac:dyDescent="0.2">
      <c r="A20" s="43">
        <v>17</v>
      </c>
      <c r="B20" s="47" t="s">
        <v>34</v>
      </c>
      <c r="C20" s="48" t="s">
        <v>35</v>
      </c>
      <c r="D20" s="48" t="s">
        <v>102</v>
      </c>
      <c r="E20" s="44">
        <v>0.47222222222222299</v>
      </c>
    </row>
    <row r="21" spans="1:5" s="50" customFormat="1" ht="28.5" customHeight="1" x14ac:dyDescent="0.2">
      <c r="A21" s="43">
        <v>18</v>
      </c>
      <c r="B21" s="47" t="s">
        <v>27</v>
      </c>
      <c r="C21" s="48" t="s">
        <v>28</v>
      </c>
      <c r="D21" s="48" t="s">
        <v>29</v>
      </c>
      <c r="E21" s="44">
        <v>0.47916666666666669</v>
      </c>
    </row>
  </sheetData>
  <mergeCells count="2">
    <mergeCell ref="A1:E1"/>
    <mergeCell ref="A2:E2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F54C-2BE5-4CD4-82F7-E8735FC2517D}">
  <sheetPr filterMode="1"/>
  <dimension ref="A1:F32"/>
  <sheetViews>
    <sheetView view="pageLayout" topLeftCell="A4" zoomScaleNormal="100" workbookViewId="0">
      <selection activeCell="A10" sqref="A10:D28"/>
    </sheetView>
  </sheetViews>
  <sheetFormatPr defaultRowHeight="14.25" x14ac:dyDescent="0.2"/>
  <cols>
    <col min="1" max="1" width="11.25" customWidth="1"/>
    <col min="2" max="2" width="10.125" customWidth="1"/>
    <col min="3" max="3" width="32.5" customWidth="1"/>
    <col min="4" max="4" width="8.75" customWidth="1"/>
    <col min="5" max="5" width="11" customWidth="1"/>
    <col min="6" max="6" width="11.875" customWidth="1"/>
  </cols>
  <sheetData>
    <row r="1" spans="1:6" ht="41.25" customHeight="1" x14ac:dyDescent="0.2">
      <c r="A1" s="72" t="s">
        <v>122</v>
      </c>
      <c r="B1" s="72"/>
      <c r="C1" s="72"/>
      <c r="D1" s="72"/>
      <c r="E1" s="72"/>
      <c r="F1" s="72"/>
    </row>
    <row r="2" spans="1:6" ht="27.75" customHeight="1" x14ac:dyDescent="0.2">
      <c r="A2" s="56" t="s">
        <v>116</v>
      </c>
      <c r="B2" s="52"/>
      <c r="C2" s="52"/>
      <c r="D2" s="52"/>
      <c r="E2" s="52"/>
    </row>
    <row r="3" spans="1:6" s="58" customFormat="1" ht="21.75" customHeight="1" x14ac:dyDescent="0.2">
      <c r="A3" s="45" t="s">
        <v>109</v>
      </c>
      <c r="B3" s="45" t="s">
        <v>110</v>
      </c>
      <c r="C3" s="73" t="s">
        <v>111</v>
      </c>
      <c r="D3" s="73"/>
      <c r="E3" s="73"/>
      <c r="F3" s="73"/>
    </row>
    <row r="4" spans="1:6" s="58" customFormat="1" ht="29.25" customHeight="1" x14ac:dyDescent="0.2">
      <c r="A4" s="45" t="s">
        <v>103</v>
      </c>
      <c r="B4" s="57">
        <v>0.4</v>
      </c>
      <c r="C4" s="71" t="s">
        <v>120</v>
      </c>
      <c r="D4" s="71"/>
      <c r="E4" s="71"/>
      <c r="F4" s="71"/>
    </row>
    <row r="5" spans="1:6" s="58" customFormat="1" ht="20.25" customHeight="1" x14ac:dyDescent="0.2">
      <c r="A5" s="45" t="s">
        <v>104</v>
      </c>
      <c r="B5" s="57">
        <v>0.15</v>
      </c>
      <c r="C5" s="71" t="s">
        <v>112</v>
      </c>
      <c r="D5" s="71"/>
      <c r="E5" s="71"/>
      <c r="F5" s="71"/>
    </row>
    <row r="6" spans="1:6" s="58" customFormat="1" ht="21.75" customHeight="1" x14ac:dyDescent="0.2">
      <c r="A6" s="45" t="s">
        <v>105</v>
      </c>
      <c r="B6" s="57">
        <v>0.15</v>
      </c>
      <c r="C6" s="71" t="s">
        <v>113</v>
      </c>
      <c r="D6" s="71"/>
      <c r="E6" s="71"/>
      <c r="F6" s="71"/>
    </row>
    <row r="7" spans="1:6" s="58" customFormat="1" ht="30" customHeight="1" x14ac:dyDescent="0.2">
      <c r="A7" s="45" t="s">
        <v>106</v>
      </c>
      <c r="B7" s="57">
        <v>0.2</v>
      </c>
      <c r="C7" s="71" t="s">
        <v>114</v>
      </c>
      <c r="D7" s="71"/>
      <c r="E7" s="71"/>
      <c r="F7" s="71"/>
    </row>
    <row r="8" spans="1:6" s="58" customFormat="1" ht="30" customHeight="1" x14ac:dyDescent="0.2">
      <c r="A8" s="45" t="s">
        <v>107</v>
      </c>
      <c r="B8" s="57">
        <v>0.1</v>
      </c>
      <c r="C8" s="71" t="s">
        <v>115</v>
      </c>
      <c r="D8" s="71"/>
      <c r="E8" s="71"/>
      <c r="F8" s="71"/>
    </row>
    <row r="9" spans="1:6" x14ac:dyDescent="0.2">
      <c r="A9" s="53"/>
      <c r="B9" s="54"/>
      <c r="C9" s="55"/>
      <c r="D9" s="55"/>
      <c r="E9" s="55"/>
    </row>
    <row r="10" spans="1:6" ht="26.25" customHeight="1" x14ac:dyDescent="0.2">
      <c r="A10" s="46" t="s">
        <v>108</v>
      </c>
      <c r="B10" s="46" t="s">
        <v>95</v>
      </c>
      <c r="C10" s="46" t="s">
        <v>96</v>
      </c>
      <c r="D10" s="46" t="s">
        <v>97</v>
      </c>
      <c r="E10" s="46" t="s">
        <v>117</v>
      </c>
      <c r="F10" s="51" t="s">
        <v>121</v>
      </c>
    </row>
    <row r="11" spans="1:6" ht="26.25" hidden="1" customHeight="1" x14ac:dyDescent="0.2">
      <c r="A11" s="60">
        <v>1</v>
      </c>
      <c r="B11" s="47" t="s">
        <v>76</v>
      </c>
      <c r="C11" s="48" t="s">
        <v>80</v>
      </c>
      <c r="D11" s="48" t="s">
        <v>100</v>
      </c>
      <c r="E11" s="43">
        <v>8</v>
      </c>
      <c r="F11" s="49"/>
    </row>
    <row r="12" spans="1:6" ht="26.25" hidden="1" customHeight="1" x14ac:dyDescent="0.2">
      <c r="A12" s="60">
        <v>2</v>
      </c>
      <c r="B12" s="47" t="s">
        <v>36</v>
      </c>
      <c r="C12" s="48" t="s">
        <v>37</v>
      </c>
      <c r="D12" s="48" t="s">
        <v>38</v>
      </c>
      <c r="E12" s="43">
        <v>2</v>
      </c>
      <c r="F12" s="49"/>
    </row>
    <row r="13" spans="1:6" ht="26.25" hidden="1" customHeight="1" x14ac:dyDescent="0.2">
      <c r="A13" s="60">
        <v>3</v>
      </c>
      <c r="B13" s="47" t="s">
        <v>63</v>
      </c>
      <c r="C13" s="48" t="s">
        <v>64</v>
      </c>
      <c r="D13" s="48" t="s">
        <v>65</v>
      </c>
      <c r="E13" s="43">
        <v>18</v>
      </c>
      <c r="F13" s="49"/>
    </row>
    <row r="14" spans="1:6" s="66" customFormat="1" ht="26.25" customHeight="1" x14ac:dyDescent="0.2">
      <c r="A14" s="61">
        <v>4</v>
      </c>
      <c r="B14" s="62" t="s">
        <v>76</v>
      </c>
      <c r="C14" s="63" t="s">
        <v>77</v>
      </c>
      <c r="D14" s="63" t="s">
        <v>78</v>
      </c>
      <c r="E14" s="64">
        <v>4</v>
      </c>
      <c r="F14" s="65"/>
    </row>
    <row r="15" spans="1:6" ht="26.25" hidden="1" customHeight="1" x14ac:dyDescent="0.2">
      <c r="A15" s="60">
        <v>5</v>
      </c>
      <c r="B15" s="47" t="s">
        <v>10</v>
      </c>
      <c r="C15" s="48" t="s">
        <v>11</v>
      </c>
      <c r="D15" s="48" t="s">
        <v>12</v>
      </c>
      <c r="E15" s="43">
        <v>5</v>
      </c>
      <c r="F15" s="49"/>
    </row>
    <row r="16" spans="1:6" s="66" customFormat="1" ht="26.25" customHeight="1" x14ac:dyDescent="0.2">
      <c r="A16" s="61">
        <v>6</v>
      </c>
      <c r="B16" s="62" t="s">
        <v>27</v>
      </c>
      <c r="C16" s="63" t="s">
        <v>32</v>
      </c>
      <c r="D16" s="63" t="s">
        <v>33</v>
      </c>
      <c r="E16" s="64">
        <v>6</v>
      </c>
      <c r="F16" s="65"/>
    </row>
    <row r="17" spans="1:6" s="66" customFormat="1" ht="26.25" customHeight="1" x14ac:dyDescent="0.2">
      <c r="A17" s="61">
        <v>7</v>
      </c>
      <c r="B17" s="62" t="s">
        <v>10</v>
      </c>
      <c r="C17" s="63" t="s">
        <v>14</v>
      </c>
      <c r="D17" s="63" t="s">
        <v>15</v>
      </c>
      <c r="E17" s="64">
        <v>7</v>
      </c>
      <c r="F17" s="65"/>
    </row>
    <row r="18" spans="1:6" s="66" customFormat="1" ht="26.25" customHeight="1" x14ac:dyDescent="0.2">
      <c r="A18" s="61">
        <v>8</v>
      </c>
      <c r="B18" s="62" t="s">
        <v>36</v>
      </c>
      <c r="C18" s="63" t="s">
        <v>39</v>
      </c>
      <c r="D18" s="63" t="s">
        <v>40</v>
      </c>
      <c r="E18" s="64">
        <v>1</v>
      </c>
      <c r="F18" s="65"/>
    </row>
    <row r="19" spans="1:6" ht="26.25" hidden="1" customHeight="1" x14ac:dyDescent="0.2">
      <c r="A19" s="60">
        <v>9</v>
      </c>
      <c r="B19" s="47" t="s">
        <v>55</v>
      </c>
      <c r="C19" s="48" t="s">
        <v>56</v>
      </c>
      <c r="D19" s="48" t="s">
        <v>57</v>
      </c>
      <c r="E19" s="43">
        <v>9</v>
      </c>
      <c r="F19" s="49"/>
    </row>
    <row r="20" spans="1:6" ht="26.25" hidden="1" customHeight="1" x14ac:dyDescent="0.2">
      <c r="A20" s="60">
        <v>10</v>
      </c>
      <c r="B20" s="47" t="s">
        <v>20</v>
      </c>
      <c r="C20" s="48" t="s">
        <v>25</v>
      </c>
      <c r="D20" s="48" t="s">
        <v>26</v>
      </c>
      <c r="E20" s="43">
        <v>10</v>
      </c>
      <c r="F20" s="49"/>
    </row>
    <row r="21" spans="1:6" s="66" customFormat="1" ht="26.25" customHeight="1" x14ac:dyDescent="0.2">
      <c r="A21" s="61">
        <v>11</v>
      </c>
      <c r="B21" s="62" t="s">
        <v>46</v>
      </c>
      <c r="C21" s="63" t="s">
        <v>47</v>
      </c>
      <c r="D21" s="63" t="s">
        <v>48</v>
      </c>
      <c r="E21" s="64">
        <v>11</v>
      </c>
      <c r="F21" s="65"/>
    </row>
    <row r="22" spans="1:6" s="66" customFormat="1" ht="26.25" customHeight="1" x14ac:dyDescent="0.2">
      <c r="A22" s="61">
        <v>12</v>
      </c>
      <c r="B22" s="62" t="s">
        <v>68</v>
      </c>
      <c r="C22" s="63" t="s">
        <v>71</v>
      </c>
      <c r="D22" s="63" t="s">
        <v>72</v>
      </c>
      <c r="E22" s="64">
        <v>12</v>
      </c>
      <c r="F22" s="65"/>
    </row>
    <row r="23" spans="1:6" s="66" customFormat="1" ht="26.25" customHeight="1" x14ac:dyDescent="0.2">
      <c r="A23" s="61">
        <v>13</v>
      </c>
      <c r="B23" s="62" t="s">
        <v>58</v>
      </c>
      <c r="C23" s="63" t="s">
        <v>61</v>
      </c>
      <c r="D23" s="63" t="s">
        <v>62</v>
      </c>
      <c r="E23" s="64">
        <v>13</v>
      </c>
      <c r="F23" s="65"/>
    </row>
    <row r="24" spans="1:6" s="66" customFormat="1" ht="26.25" customHeight="1" x14ac:dyDescent="0.2">
      <c r="A24" s="61">
        <v>14</v>
      </c>
      <c r="B24" s="62" t="s">
        <v>49</v>
      </c>
      <c r="C24" s="63" t="s">
        <v>52</v>
      </c>
      <c r="D24" s="63" t="s">
        <v>53</v>
      </c>
      <c r="E24" s="64">
        <v>14</v>
      </c>
      <c r="F24" s="65"/>
    </row>
    <row r="25" spans="1:6" s="66" customFormat="1" ht="26.25" customHeight="1" x14ac:dyDescent="0.2">
      <c r="A25" s="61">
        <v>15</v>
      </c>
      <c r="B25" s="62" t="s">
        <v>73</v>
      </c>
      <c r="C25" s="63" t="s">
        <v>74</v>
      </c>
      <c r="D25" s="63" t="s">
        <v>75</v>
      </c>
      <c r="E25" s="64">
        <v>15</v>
      </c>
      <c r="F25" s="65"/>
    </row>
    <row r="26" spans="1:6" ht="26.25" hidden="1" customHeight="1" x14ac:dyDescent="0.2">
      <c r="A26" s="60">
        <v>16</v>
      </c>
      <c r="B26" s="47" t="s">
        <v>41</v>
      </c>
      <c r="C26" s="48" t="s">
        <v>44</v>
      </c>
      <c r="D26" s="48" t="s">
        <v>45</v>
      </c>
      <c r="E26" s="43">
        <v>16</v>
      </c>
      <c r="F26" s="49"/>
    </row>
    <row r="27" spans="1:6" ht="26.25" hidden="1" customHeight="1" x14ac:dyDescent="0.2">
      <c r="A27" s="60">
        <v>17</v>
      </c>
      <c r="B27" s="47" t="s">
        <v>34</v>
      </c>
      <c r="C27" s="48" t="s">
        <v>35</v>
      </c>
      <c r="D27" s="48" t="s">
        <v>102</v>
      </c>
      <c r="E27" s="43">
        <v>17</v>
      </c>
      <c r="F27" s="49"/>
    </row>
    <row r="28" spans="1:6" s="66" customFormat="1" ht="26.25" customHeight="1" x14ac:dyDescent="0.2">
      <c r="A28" s="61">
        <v>18</v>
      </c>
      <c r="B28" s="62" t="s">
        <v>27</v>
      </c>
      <c r="C28" s="63" t="s">
        <v>28</v>
      </c>
      <c r="D28" s="63" t="s">
        <v>29</v>
      </c>
      <c r="E28" s="64">
        <v>3</v>
      </c>
      <c r="F28" s="65"/>
    </row>
    <row r="32" spans="1:6" ht="20.25" x14ac:dyDescent="0.25">
      <c r="A32" s="59" t="s">
        <v>118</v>
      </c>
    </row>
  </sheetData>
  <autoFilter ref="A10:F28" xr:uid="{A6895E4F-9FB4-40BB-A8E6-36E00BA7C349}">
    <filterColumn colId="2">
      <colorFilter dxfId="0"/>
    </filterColumn>
  </autoFilter>
  <mergeCells count="7">
    <mergeCell ref="C8:F8"/>
    <mergeCell ref="A1:F1"/>
    <mergeCell ref="C3:F3"/>
    <mergeCell ref="C4:F4"/>
    <mergeCell ref="C5:F5"/>
    <mergeCell ref="C6:F6"/>
    <mergeCell ref="C7:F7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立项</vt:lpstr>
      <vt:lpstr>Sheet1</vt:lpstr>
      <vt:lpstr>答辩安排</vt:lpstr>
      <vt:lpstr>Sheet3</vt:lpstr>
      <vt:lpstr>Sheet1!OLE_LINK1</vt:lpstr>
      <vt:lpstr>Sheet1!OLE_LINK6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赵子玥</cp:lastModifiedBy>
  <cp:lastPrinted>2025-05-20T02:33:09Z</cp:lastPrinted>
  <dcterms:created xsi:type="dcterms:W3CDTF">2015-06-05T18:19:00Z</dcterms:created>
  <dcterms:modified xsi:type="dcterms:W3CDTF">2025-05-20T07:16:52Z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6A4BCFA51B5A4A43A21C7B745B429905_13</vt:lpwstr>
  </property>
  <property fmtid="{D5CDD505-2E9C-101B-9397-08002B2CF9AE}" pid="3" name="KSOProductBuildVer">
    <vt:lpwstr>2052-12.1.0.17827</vt:lpwstr>
  </property>
</Properties>
</file>